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3DB01652-9D8B-40D1-B768-92BFAC86C99B}" xr6:coauthVersionLast="45" xr6:coauthVersionMax="45" xr10:uidLastSave="{00000000-0000-0000-0000-000000000000}"/>
  <bookViews>
    <workbookView xWindow="-120" yWindow="-120" windowWidth="20730" windowHeight="11160" tabRatio="734"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W34" i="9" l="1"/>
  <c r="BW35" i="9" s="1"/>
  <c r="BW36" i="9" s="1"/>
  <c r="BW37" i="9" s="1"/>
  <c r="BW38" i="9" s="1"/>
  <c r="BW39" i="9" s="1"/>
  <c r="BW40" i="9" s="1"/>
  <c r="BW41" i="9" s="1"/>
  <c r="CO34" i="9" l="1"/>
</calcChain>
</file>

<file path=xl/sharedStrings.xml><?xml version="1.0" encoding="utf-8"?>
<sst xmlns="http://schemas.openxmlformats.org/spreadsheetml/2006/main" count="1058" uniqueCount="558">
  <si>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</si>
  <si>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</si>
  <si>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</si>
  <si>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</si>
  <si>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</si>
  <si>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</si>
  <si>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</si>
  <si>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</si>
  <si>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</si>
  <si>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</si>
  <si>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</si>
  <si>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</si>
  <si>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</si>
  <si>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</si>
  <si>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</si>
  <si>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</si>
  <si>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</si>
  <si>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</si>
  <si>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</si>
  <si>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</si>
  <si>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</si>
  <si>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</si>
  <si>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</si>
  <si>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</si>
  <si>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</si>
  <si>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</si>
  <si>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</si>
  <si>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</si>
  <si>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</si>
  <si>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</si>
  <si>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</si>
  <si>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</si>
  <si>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</si>
  <si>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</si>
  <si>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</si>
  <si>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</si>
  <si>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</si>
  <si>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</si>
  <si>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</si>
  <si>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</si>
  <si>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</si>
  <si>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</si>
  <si>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</si>
  <si>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</si>
  <si>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</si>
  <si>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</si>
  <si>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</si>
  <si>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</si>
  <si>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</si>
  <si>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</si>
  <si>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</si>
  <si>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</si>
  <si>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</si>
  <si>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</si>
  <si>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</si>
  <si>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</si>
  <si>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</si>
  <si>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</si>
  <si>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</si>
  <si>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</si>
  <si>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</si>
  <si>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</si>
  <si>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</si>
  <si>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</si>
  <si>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</si>
  <si>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</si>
  <si>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</si>
  <si>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</si>
  <si>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</si>
  <si>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</si>
  <si>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</si>
  <si>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</si>
  <si>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</si>
  <si>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</si>
  <si>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</si>
  <si>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</si>
  <si>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</si>
  <si>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</si>
  <si>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</si>
  <si>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</si>
  <si>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</si>
  <si>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</si>
  <si>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</si>
  <si>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</si>
  <si>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</si>
  <si>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</si>
  <si>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</si>
  <si>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</si>
  <si>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</si>
  <si>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</si>
  <si>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</si>
  <si>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</si>
  <si>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</si>
  <si>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</si>
  <si>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</si>
  <si>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</si>
  <si>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</si>
  <si>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</si>
  <si>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</si>
  <si>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</si>
  <si>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</si>
  <si>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</si>
  <si>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</si>
  <si>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</si>
  <si>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</si>
  <si>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</si>
  <si>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</si>
  <si>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</si>
  <si>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</si>
  <si>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</si>
  <si>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</si>
  <si>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</si>
  <si>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</si>
  <si>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</si>
  <si>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</si>
  <si>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</si>
  <si>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</si>
  <si>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</si>
  <si>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</si>
  <si>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</si>
  <si>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</si>
  <si>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</si>
  <si>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</si>
  <si>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</si>
  <si>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</si>
  <si>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</si>
  <si>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</si>
  <si>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</si>
  <si>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</si>
  <si>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</si>
  <si>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</si>
  <si>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</si>
  <si>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</si>
  <si>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</si>
  <si>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</si>
  <si>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</si>
  <si>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</si>
  <si>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</si>
  <si>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</si>
  <si>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</si>
  <si>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</si>
  <si>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</si>
  <si>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</si>
  <si>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</si>
  <si>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</si>
  <si>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</si>
  <si>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</si>
  <si>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</si>
  <si>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</si>
  <si>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</si>
  <si>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</si>
  <si>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</si>
  <si>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</si>
  <si>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</si>
  <si>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</si>
  <si>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</si>
  <si>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</si>
  <si>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</si>
  <si>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</si>
  <si>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</si>
  <si>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</si>
  <si>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</si>
  <si>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</si>
  <si>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</si>
  <si>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</si>
  <si>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</si>
  <si>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</si>
  <si>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</si>
  <si>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</si>
  <si>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</si>
  <si>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</si>
  <si>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</si>
  <si>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</si>
  <si>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</si>
  <si>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</si>
  <si>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</si>
  <si>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</si>
  <si>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</si>
  <si>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</si>
  <si>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</si>
  <si>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</si>
  <si>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</si>
  <si>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</si>
  <si>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</si>
  <si>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</si>
  <si>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</si>
  <si>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</si>
  <si>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</si>
  <si>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</si>
  <si>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</si>
  <si>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</si>
  <si>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</si>
  <si>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</si>
  <si>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</si>
  <si>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</si>
  <si>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山形県山辺町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</si>
  <si>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</si>
  <si>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</si>
  <si>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</si>
  <si>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</si>
  <si>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</si>
  <si>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</si>
  <si>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</si>
  <si>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</si>
  <si>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</si>
  <si>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</si>
  <si>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</si>
  <si>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</si>
  <si>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</si>
  <si>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</si>
  <si>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</si>
  <si>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</si>
  <si>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</si>
  <si>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</si>
  <si>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</si>
  <si>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</si>
  <si>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</si>
  <si>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</si>
  <si>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</si>
  <si>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</si>
  <si>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</si>
  <si>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</si>
  <si>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</si>
  <si>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</si>
  <si>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</si>
  <si>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</si>
  <si>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</si>
  <si>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</si>
  <si>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</si>
  <si>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</si>
  <si>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</si>
  <si>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</si>
  <si>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</si>
  <si>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</si>
  <si>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</si>
  <si>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</si>
  <si>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</si>
  <si>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</si>
  <si>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</si>
  <si>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</si>
  <si>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</si>
  <si>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</si>
  <si>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</si>
  <si>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</si>
  <si>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</si>
  <si>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</si>
  <si>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</si>
  <si>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</si>
  <si>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</si>
  <si>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</si>
  <si>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</si>
  <si>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</si>
  <si>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</si>
  <si>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</si>
  <si>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</si>
  <si>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</si>
  <si>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</si>
  <si>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</si>
  <si>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</si>
  <si>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</si>
  <si>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</si>
  <si>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</si>
  <si>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</si>
  <si>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</si>
  <si>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</si>
  <si>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</si>
  <si>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</si>
  <si>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</si>
  <si>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</si>
  <si>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</si>
  <si>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</si>
  <si>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</si>
  <si>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</si>
  <si>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</si>
  <si>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</si>
  <si>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</si>
  <si>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</si>
  <si>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</si>
  <si>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</si>
  <si>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</si>
  <si>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</si>
  <si>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</si>
  <si>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</si>
  <si>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</si>
  <si>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</si>
  <si>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</si>
  <si>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</si>
  <si>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</si>
  <si>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</si>
  <si>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</si>
  <si>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</si>
  <si>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</si>
  <si>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</si>
  <si>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</si>
  <si>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</si>
  <si>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</si>
  <si>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</si>
  <si>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</si>
  <si>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</si>
  <si>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</si>
  <si>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</si>
  <si>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</si>
  <si>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</si>
  <si>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</si>
  <si>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</si>
  <si>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</si>
  <si>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</si>
  <si>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</si>
  <si>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</si>
  <si>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</si>
  <si>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</si>
  <si>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</si>
  <si>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</si>
  <si>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</si>
  <si>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</si>
  <si>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</si>
  <si>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</si>
  <si>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</si>
  <si>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</si>
  <si>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</si>
  <si>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</si>
  <si>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</si>
  <si>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</si>
  <si>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</si>
  <si>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</si>
  <si>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</si>
  <si>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</si>
  <si>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</si>
  <si>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</si>
  <si>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</si>
  <si>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</si>
  <si>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</si>
  <si>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</si>
  <si>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</si>
  <si>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</si>
  <si>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</si>
  <si>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</si>
  <si>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</si>
  <si>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</si>
  <si>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</si>
  <si>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</si>
  <si>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</si>
  <si>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</si>
  <si>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</si>
  <si>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</si>
  <si>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山形県山辺町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</si>
  <si>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</si>
  <si>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</si>
  <si>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</si>
  <si>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</si>
  <si>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</si>
  <si>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</si>
  <si>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</si>
  <si>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</si>
  <si>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</si>
  <si>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</si>
  <si>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</si>
  <si>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</si>
  <si>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</si>
  <si>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</si>
  <si>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</si>
  <si>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</si>
  <si>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</si>
  <si>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</si>
  <si>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</si>
  <si>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</si>
  <si>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</si>
  <si>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</si>
  <si>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</si>
  <si>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</si>
  <si>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</si>
  <si>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</si>
  <si>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</si>
  <si>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</si>
  <si>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</si>
  <si>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</si>
  <si>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</si>
  <si>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</si>
  <si>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</si>
  <si>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</si>
  <si>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</si>
  <si>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</si>
  <si>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山辺町公共下水道事業特別会計</t>
    <phoneticPr fontId="5"/>
  </si>
  <si>
    <t>法非適用企業</t>
    <phoneticPr fontId="5"/>
  </si>
  <si>
    <t>山辺町簡易水道等特別会計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</si>
  <si>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</si>
  <si>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</si>
  <si>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</si>
  <si>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</si>
  <si>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</si>
  <si>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</si>
  <si>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</si>
  <si>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</si>
  <si>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</si>
  <si>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</si>
  <si>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</si>
  <si>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</si>
  <si>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</si>
  <si>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</si>
  <si>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</si>
  <si>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</si>
  <si>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</si>
  <si>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</si>
  <si>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</si>
  <si>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</si>
  <si>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</si>
  <si>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</si>
  <si>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</si>
  <si>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</si>
  <si>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</si>
  <si>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</si>
  <si>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</si>
  <si>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</si>
  <si>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</si>
  <si>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</si>
  <si>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</si>
  <si>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</si>
  <si>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</si>
  <si>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</si>
  <si>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</si>
  <si>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</si>
  <si>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</si>
  <si>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</si>
  <si>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</si>
  <si>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</si>
  <si>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</si>
  <si>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</si>
  <si>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</si>
  <si>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</si>
  <si>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</si>
  <si>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</si>
  <si>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</si>
  <si>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</si>
  <si>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</si>
  <si>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</si>
  <si>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</si>
  <si>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</si>
  <si>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</si>
  <si>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</si>
  <si>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</si>
  <si>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</si>
  <si>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</si>
  <si>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</si>
  <si>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</si>
  <si>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</si>
  <si>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</si>
  <si>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</si>
  <si>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</si>
  <si>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</si>
  <si>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</si>
  <si>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</si>
  <si>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</si>
  <si>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</si>
  <si>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</si>
  <si>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</si>
  <si>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</si>
  <si>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</si>
  <si>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</si>
  <si>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</si>
  <si>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</si>
  <si>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</si>
  <si>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</si>
  <si>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</si>
  <si>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</si>
  <si>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</si>
  <si>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</si>
  <si>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</si>
  <si>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</si>
  <si>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</si>
  <si>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</si>
  <si>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</si>
  <si>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</si>
  <si>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</si>
  <si>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</si>
  <si>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</si>
  <si>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</si>
  <si>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</si>
  <si>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</si>
  <si>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</si>
  <si>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</si>
  <si>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</si>
  <si>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</si>
  <si>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</si>
  <si>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</si>
  <si>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</si>
  <si>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</si>
  <si>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</si>
  <si>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</si>
  <si>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</si>
  <si>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</si>
  <si>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</si>
  <si>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</si>
  <si>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</si>
  <si>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</si>
  <si>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</si>
  <si>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</si>
  <si>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</si>
  <si>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</si>
  <si>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</si>
  <si>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</si>
  <si>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</si>
  <si>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</si>
  <si>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</si>
  <si>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</si>
  <si>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</si>
  <si>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</si>
  <si>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</si>
  <si>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</si>
  <si>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</si>
  <si>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</si>
  <si>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</si>
  <si>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</si>
  <si>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</si>
  <si>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</si>
  <si>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</si>
  <si>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</si>
  <si>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</si>
  <si>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</si>
  <si>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</si>
  <si>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</si>
  <si>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0.37</t>
  </si>
  <si>
    <t>▲ 1.82</t>
  </si>
  <si>
    <t>▲ 3.23</t>
  </si>
  <si>
    <t>▲ 1.38</t>
  </si>
  <si>
    <t>一般会計</t>
  </si>
  <si>
    <t>山辺町国民健康保険特別会計</t>
  </si>
  <si>
    <t>山辺町介護保険特別会計（保険事業）</t>
  </si>
  <si>
    <t>山辺町後期高齢者医療特別会計</t>
  </si>
  <si>
    <t>山辺町簡易水道等特別会計</t>
  </si>
  <si>
    <t>山辺町公共下水道事業特別会計</t>
  </si>
  <si>
    <t>その他会計（赤字）</t>
  </si>
  <si>
    <t>その他会計（黒字）</t>
  </si>
  <si>
    <t>山形県東村山郡山辺町土地開発公社</t>
    <phoneticPr fontId="2"/>
  </si>
  <si>
    <t>山形県消防補償等組合</t>
    <rPh sb="0" eb="3">
      <t>ヤマガタケン</t>
    </rPh>
    <rPh sb="3" eb="5">
      <t>ショウボウ</t>
    </rPh>
    <rPh sb="5" eb="7">
      <t>ホショウ</t>
    </rPh>
    <rPh sb="7" eb="8">
      <t>トウ</t>
    </rPh>
    <rPh sb="8" eb="10">
      <t>クミアイ</t>
    </rPh>
    <phoneticPr fontId="5"/>
  </si>
  <si>
    <t>山形県自治会館管理組合</t>
    <rPh sb="0" eb="3">
      <t>ヤマガタケン</t>
    </rPh>
    <rPh sb="3" eb="5">
      <t>ジチ</t>
    </rPh>
    <rPh sb="5" eb="7">
      <t>カイカン</t>
    </rPh>
    <rPh sb="7" eb="9">
      <t>カンリ</t>
    </rPh>
    <rPh sb="9" eb="11">
      <t>クミアイ</t>
    </rPh>
    <phoneticPr fontId="5"/>
  </si>
  <si>
    <t>山形県市町村職員退職手当組合</t>
    <rPh sb="0" eb="3">
      <t>ヤマガタケン</t>
    </rPh>
    <rPh sb="3" eb="6">
      <t>シチョウソン</t>
    </rPh>
    <rPh sb="6" eb="8">
      <t>ショクイン</t>
    </rPh>
    <rPh sb="8" eb="10">
      <t>タイショク</t>
    </rPh>
    <rPh sb="10" eb="12">
      <t>テアテ</t>
    </rPh>
    <rPh sb="12" eb="14">
      <t>クミアイ</t>
    </rPh>
    <phoneticPr fontId="5"/>
  </si>
  <si>
    <t>山形広域環境事務組合</t>
    <rPh sb="0" eb="2">
      <t>ヤマガタ</t>
    </rPh>
    <rPh sb="2" eb="4">
      <t>コウイキ</t>
    </rPh>
    <rPh sb="4" eb="6">
      <t>カンキョウ</t>
    </rPh>
    <rPh sb="6" eb="8">
      <t>ジム</t>
    </rPh>
    <rPh sb="8" eb="10">
      <t>クミアイ</t>
    </rPh>
    <phoneticPr fontId="5"/>
  </si>
  <si>
    <t>山形県市町村交通災害共済組合</t>
    <rPh sb="0" eb="3">
      <t>ヤマガタケン</t>
    </rPh>
    <rPh sb="3" eb="6">
      <t>シチョウソン</t>
    </rPh>
    <rPh sb="6" eb="8">
      <t>コウツウ</t>
    </rPh>
    <rPh sb="8" eb="10">
      <t>サイガイ</t>
    </rPh>
    <rPh sb="10" eb="12">
      <t>キョウサイ</t>
    </rPh>
    <rPh sb="12" eb="14">
      <t>クミアイ</t>
    </rPh>
    <phoneticPr fontId="5"/>
  </si>
  <si>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5"/>
  </si>
  <si>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5"/>
  </si>
  <si>
    <t>最上川中部水道企業団</t>
    <rPh sb="0" eb="2">
      <t>モガミ</t>
    </rPh>
    <rPh sb="2" eb="3">
      <t>ガワ</t>
    </rPh>
    <rPh sb="3" eb="5">
      <t>チュウブ</t>
    </rPh>
    <rPh sb="5" eb="7">
      <t>スイドウ</t>
    </rPh>
    <rPh sb="7" eb="9">
      <t>キギョウ</t>
    </rPh>
    <rPh sb="9" eb="10">
      <t>ダン</t>
    </rPh>
    <phoneticPr fontId="5"/>
  </si>
  <si>
    <t>-</t>
    <phoneticPr fontId="5"/>
  </si>
  <si>
    <t>法適用企業</t>
    <rPh sb="0" eb="1">
      <t>ホウ</t>
    </rPh>
    <rPh sb="1" eb="3">
      <t>テキヨウ</t>
    </rPh>
    <rPh sb="3" eb="5">
      <t>キギョウ</t>
    </rPh>
    <phoneticPr fontId="5"/>
  </si>
  <si>
    <t>-</t>
    <phoneticPr fontId="30"/>
  </si>
  <si>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</si>
  <si>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</si>
  <si>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</si>
  <si>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</si>
  <si>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</si>
  <si>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</si>
  <si>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</si>
  <si>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</si>
  <si>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</si>
  <si>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</si>
  <si>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</si>
  <si>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新規の地方債借入れを抑制してきたことなどにより、平成２５年度まで類似団体内平均値を下回っていたものの、山辺中学校改築事業などの実施に伴う地方債の多額の借入を行ったことにより、平成２６年度に大幅に上昇し、類似団体内平均値より３２．１ポイント（当該団体前年度比３２．８ポイント）高くなっている。そのため、今後の新規地方債の借入れ抑制を行うなど、より計画性をもった事業実施及び運営が必要である。
　実質公債費比率は、類似団体内平均値と０．７～１．０ポイントの差があるものの、前述と同様にこれまで新規の地方債借入れを抑制してきたことにより下降傾向にある。平成２５年度からの山辺中学校改築事業等の実施による多額の借入後も抑制されているものの、類似団体より高い数値となっていることもあり、今後も注視して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</si>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</sst>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xr:uid="{00000000-0005-0000-0000-000000000000}"/>
    <cellStyle name="桁区切り 2" xfId="7" xr:uid="{00000000-0005-0000-0000-000001000000}"/>
    <cellStyle name="桁区切り 2 2" xfId="8" xr:uid="{00000000-0005-0000-0000-000002000000}"/>
    <cellStyle name="桁区切り 2 3" xfId="9" xr:uid="{00000000-0005-0000-0000-000003000000}"/>
    <cellStyle name="桁区切り 3" xfId="10" xr:uid="{00000000-0005-0000-0000-000004000000}"/>
    <cellStyle name="桁区切り 4" xfId="11" xr:uid="{00000000-0005-0000-0000-000005000000}"/>
    <cellStyle name="桁区切り 5" xfId="12" xr:uid="{00000000-0005-0000-0000-000006000000}"/>
    <cellStyle name="通貨 2" xfId="13" xr:uid="{00000000-0005-0000-0000-000007000000}"/>
    <cellStyle name="通貨 3" xfId="14" xr:uid="{00000000-0005-0000-0000-000008000000}"/>
    <cellStyle name="標準" xfId="0" builtinId="0"/>
    <cellStyle name="標準 2" xfId="5" xr:uid="{00000000-0005-0000-0000-00000A000000}"/>
    <cellStyle name="標準 2 2" xfId="15" xr:uid="{00000000-0005-0000-0000-00000B000000}"/>
    <cellStyle name="標準 2 3" xfId="16" xr:uid="{00000000-0005-0000-0000-00000C000000}"/>
    <cellStyle name="標準 2 4" xfId="28" xr:uid="{00000000-0005-0000-0000-00000D000000}"/>
    <cellStyle name="標準 2_2007AJAHO401600" xfId="17" xr:uid="{00000000-0005-0000-0000-00000E000000}"/>
    <cellStyle name="標準 3" xfId="18" xr:uid="{00000000-0005-0000-0000-00000F000000}"/>
    <cellStyle name="標準 3 2" xfId="19" xr:uid="{00000000-0005-0000-0000-000010000000}"/>
    <cellStyle name="標準 3 3" xfId="29" xr:uid="{00000000-0005-0000-0000-000011000000}"/>
    <cellStyle name="標準 3_APAHO401000" xfId="20" xr:uid="{00000000-0005-0000-0000-000012000000}"/>
    <cellStyle name="標準 4" xfId="21" xr:uid="{00000000-0005-0000-0000-000013000000}"/>
    <cellStyle name="標準 4 2" xfId="22" xr:uid="{00000000-0005-0000-0000-000014000000}"/>
    <cellStyle name="標準 4_APAHO401000" xfId="23" xr:uid="{00000000-0005-0000-0000-000015000000}"/>
    <cellStyle name="標準 4_APAHO401600" xfId="1" xr:uid="{00000000-0005-0000-0000-000016000000}"/>
    <cellStyle name="標準 4_APAHO4019001" xfId="4" xr:uid="{00000000-0005-0000-0000-000017000000}"/>
    <cellStyle name="標準 4_ZJ08_022012_青森市_2010" xfId="3" xr:uid="{00000000-0005-0000-0000-000018000000}"/>
    <cellStyle name="標準 5" xfId="24" xr:uid="{00000000-0005-0000-0000-000019000000}"/>
    <cellStyle name="標準 6" xfId="25" xr:uid="{00000000-0005-0000-0000-00001A000000}"/>
    <cellStyle name="標準 6 2" xfId="26" xr:uid="{00000000-0005-0000-0000-00001B000000}"/>
    <cellStyle name="標準 6_APAHO401000" xfId="27" xr:uid="{00000000-0005-0000-0000-00001C000000}"/>
    <cellStyle name="標準 6_APAHO401200_O-JJ1016-001-3_財政状況資料集(決算状況カード(各会計・関係団体))(Rev2)2" xfId="33" xr:uid="{00000000-0005-0000-0000-00001D000000}"/>
    <cellStyle name="標準 6_APAHO402200_O-JJ1016-001-3_財政状況資料集(決算状況カード(各会計・関係団体))(Rev2)2" xfId="30" xr:uid="{00000000-0005-0000-0000-00001E000000}"/>
    <cellStyle name="標準 7" xfId="38" xr:uid="{00000000-0005-0000-0000-00001F000000}"/>
    <cellStyle name="標準_【レイアウト】（県）資料３（Ｐ２）　歳出比較分析表" xfId="34" xr:uid="{00000000-0005-0000-0000-000020000000}"/>
    <cellStyle name="標準_【レイアウト】（市）資料３（Ｐ２）　歳出比較分析表" xfId="35" xr:uid="{00000000-0005-0000-0000-000021000000}"/>
    <cellStyle name="標準_APAHO251300" xfId="36" xr:uid="{00000000-0005-0000-0000-000022000000}"/>
    <cellStyle name="標準_APAHO252300" xfId="37" xr:uid="{00000000-0005-0000-0000-000023000000}"/>
    <cellStyle name="標準_Book1" xfId="31" xr:uid="{00000000-0005-0000-0000-000024000000}"/>
    <cellStyle name="標準_O-JJ0722-001-3_決算状況カード(各会計・関係団体)_O-JJ1016-001-3_財政状況資料集(決算状況カード(各会計・関係団体))(Rev2)2" xfId="32" xr:uid="{00000000-0005-0000-0000-000025000000}"/>
    <cellStyle name="標準_O-JJ0722-001-8_連結実質赤字比率に係る赤字・黒字の構成分析" xfId="2" xr:uid="{00000000-0005-0000-0000-00002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106092</c:v>
                </c:pt>
                <c:pt idx="4">
                  <c:v>78903</c:v>
                </c:pt>
              </c:numCache>
            </c:numRef>
          </c:val>
          <c:smooth val="0"/>
          <c:extLst>
            <c:ext xmlns:c16="http://schemas.microsoft.com/office/drawing/2014/chart" uri="{C3380CC4-5D6E-409C-BE32-E72D297353CC}">
              <c16:uniqueId val="{00000000-1458-4B45-928D-81B879D0F8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27587</c:v>
                </c:pt>
                <c:pt idx="1">
                  <c:v>81716</c:v>
                </c:pt>
                <c:pt idx="2">
                  <c:v>190197</c:v>
                </c:pt>
                <c:pt idx="3">
                  <c:v>57748</c:v>
                </c:pt>
                <c:pt idx="4">
                  <c:v>40935</c:v>
                </c:pt>
              </c:numCache>
            </c:numRef>
          </c:val>
          <c:smooth val="0"/>
          <c:extLst>
            <c:ext xmlns:c16="http://schemas.microsoft.com/office/drawing/2014/chart" uri="{C3380CC4-5D6E-409C-BE32-E72D297353CC}">
              <c16:uniqueId val="{00000001-1458-4B45-928D-81B879D0F881}"/>
            </c:ext>
          </c:extLst>
        </c:ser>
        <c:dLbls>
          <c:showLegendKey val="0"/>
          <c:showVal val="0"/>
          <c:showCatName val="0"/>
          <c:showSerName val="0"/>
          <c:showPercent val="0"/>
          <c:showBubbleSize val="0"/>
        </c:dLbls>
        <c:marker val="1"/>
        <c:smooth val="0"/>
        <c:axId val="257532096"/>
        <c:axId val="257532488"/>
      </c:lineChart>
      <c:catAx>
        <c:axId val="257532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532488"/>
        <c:crosses val="autoZero"/>
        <c:auto val="1"/>
        <c:lblAlgn val="ctr"/>
        <c:lblOffset val="100"/>
        <c:tickLblSkip val="1"/>
        <c:tickMarkSkip val="1"/>
        <c:noMultiLvlLbl val="0"/>
      </c:catAx>
      <c:valAx>
        <c:axId val="25753248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7532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8.4600000000000009</c:v>
                </c:pt>
                <c:pt idx="1">
                  <c:v>6.06</c:v>
                </c:pt>
                <c:pt idx="2">
                  <c:v>7.61</c:v>
                </c:pt>
                <c:pt idx="3">
                  <c:v>7.12</c:v>
                </c:pt>
                <c:pt idx="4">
                  <c:v>5.08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15.26</c:v>
                </c:pt>
                <c:pt idx="1">
                  <c:v>15.77</c:v>
                </c:pt>
                <c:pt idx="2">
                  <c:v>11.74</c:v>
                </c:pt>
                <c:pt idx="3">
                  <c:v>12.77</c:v>
                </c:pt>
                <c:pt idx="4">
                  <c:v>13.91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9670720"/>
        <c:axId val="329671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-0.37</c:v>
                </c:pt>
                <c:pt idx="1">
                  <c:v>-1.82</c:v>
                </c:pt>
                <c:pt idx="2">
                  <c:v>-3.23</c:v>
                </c:pt>
                <c:pt idx="3">
                  <c:v>1.52</c:v>
                </c:pt>
                <c:pt idx="4">
                  <c:v>-1.38</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9670720"/>
        <c:axId val="329671112"/>
      </c:lineChart>
      <c:catAx>
        <c:axId val="329670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671112"/>
        <c:crosses val="autoZero"/>
        <c:auto val="1"/>
        <c:lblAlgn val="ctr"/>
        <c:lblOffset val="100"/>
        <c:tickLblSkip val="1"/>
        <c:tickMarkSkip val="1"/>
        <c:noMultiLvlLbl val="0"/>
      </c:catAx>
      <c:valAx>
        <c:axId val="329671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70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山辺町公共下水道事業特別会計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山辺町簡易水道等特別会計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7.0000000000000007E-2</c:v>
                </c:pt>
                <c:pt idx="4">
                  <c:v>#N/A</c:v>
                </c:pt>
                <c:pt idx="5">
                  <c:v>0.06</c:v>
                </c:pt>
                <c:pt idx="6">
                  <c:v>#N/A</c:v>
                </c:pt>
                <c:pt idx="7">
                  <c:v>0.06</c:v>
                </c:pt>
                <c:pt idx="8">
                  <c:v>#N/A</c:v>
                </c:pt>
                <c:pt idx="9">
                  <c:v>0.04</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山辺町後期高齢者医療特別会計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0.03</c:v>
                </c:pt>
                <c:pt idx="4">
                  <c:v>#N/A</c:v>
                </c:pt>
                <c:pt idx="5">
                  <c:v>0.05</c:v>
                </c:pt>
                <c:pt idx="6">
                  <c:v>#N/A</c:v>
                </c:pt>
                <c:pt idx="7">
                  <c:v>0.04</c:v>
                </c:pt>
                <c:pt idx="8">
                  <c:v>#N/A</c:v>
                </c:pt>
                <c:pt idx="9">
                  <c:v>0.39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山辺町介護保険特別会計（保険事業）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0.47</c:v>
                </c:pt>
                <c:pt idx="4">
                  <c:v>#N/A</c:v>
                </c:pt>
                <c:pt idx="5">
                  <c:v>0.98</c:v>
                </c:pt>
                <c:pt idx="6">
                  <c:v>#N/A</c:v>
                </c:pt>
                <c:pt idx="7">
                  <c:v>0.51</c:v>
                </c:pt>
                <c:pt idx="8">
                  <c:v>#N/A</c:v>
                </c:pt>
                <c:pt idx="9">
                  <c:v>1.2</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山辺町国民健康保険特別会計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2.66</c:v>
                </c:pt>
                <c:pt idx="2">
                  <c:v>#N/A</c:v>
                </c:pt>
                <c:pt idx="3">
                  <c:v>2.5499999999999998</c:v>
                </c:pt>
                <c:pt idx="4">
                  <c:v>#N/A</c:v>
                </c:pt>
                <c:pt idx="5">
                  <c:v>2.4700000000000002</c:v>
                </c:pt>
                <c:pt idx="6">
                  <c:v>#N/A</c:v>
                </c:pt>
                <c:pt idx="7">
                  <c:v>1.49</c:v>
                </c:pt>
                <c:pt idx="8">
                  <c:v>#N/A</c:v>
                </c:pt>
                <c:pt idx="9">
                  <c:v>2.14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8.4499999999999993</c:v>
                </c:pt>
                <c:pt idx="2">
                  <c:v>#N/A</c:v>
                </c:pt>
                <c:pt idx="3">
                  <c:v>6.05</c:v>
                </c:pt>
                <c:pt idx="4">
                  <c:v>#N/A</c:v>
                </c:pt>
                <c:pt idx="5">
                  <c:v>7.6</c:v>
                </c:pt>
                <c:pt idx="6">
                  <c:v>#N/A</c:v>
                </c:pt>
                <c:pt idx="7">
                  <c:v>7.12</c:v>
                </c:pt>
                <c:pt idx="8">
                  <c:v>#N/A</c:v>
                </c:pt>
                <c:pt idx="9">
                  <c:v>5.07</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9671896"/>
        <c:axId val="329672288"/>
      </c:barChart>
      <c:catAx>
        <c:axId val="329671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672288"/>
        <c:crosses val="autoZero"/>
        <c:auto val="1"/>
        <c:lblAlgn val="ctr"/>
        <c:lblOffset val="100"/>
        <c:tickLblSkip val="1"/>
        <c:tickMarkSkip val="1"/>
        <c:noMultiLvlLbl val="0"/>
      </c:catAx>
      <c:valAx>
        <c:axId val="329672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71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463</c:v>
                </c:pt>
                <c:pt idx="5">
                  <c:v>457</c:v>
                </c:pt>
                <c:pt idx="8">
                  <c:v>472</c:v>
                </c:pt>
                <c:pt idx="11">
                  <c:v>455</c:v>
                </c:pt>
                <c:pt idx="14">
                  <c:v>449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18</c:v>
                </c:pt>
                <c:pt idx="3">
                  <c:v>17</c:v>
                </c:pt>
                <c:pt idx="6">
                  <c:v>16</c:v>
                </c:pt>
                <c:pt idx="9">
                  <c:v>16</c:v>
                </c:pt>
                <c:pt idx="12">
                  <c:v>16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125</c:v>
                </c:pt>
                <c:pt idx="3">
                  <c:v>124</c:v>
                </c:pt>
                <c:pt idx="6">
                  <c:v>123</c:v>
                </c:pt>
                <c:pt idx="9">
                  <c:v>130</c:v>
                </c:pt>
                <c:pt idx="12">
                  <c:v>146</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707</c:v>
                </c:pt>
                <c:pt idx="3">
                  <c:v>664</c:v>
                </c:pt>
                <c:pt idx="6">
                  <c:v>649</c:v>
                </c:pt>
                <c:pt idx="9">
                  <c:v>617</c:v>
                </c:pt>
                <c:pt idx="12">
                  <c:v>588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54487920"/>
        <c:axId val="254488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388</c:v>
                </c:pt>
                <c:pt idx="2">
                  <c:v>#N/A</c:v>
                </c:pt>
                <c:pt idx="3">
                  <c:v>#N/A</c:v>
                </c:pt>
                <c:pt idx="4">
                  <c:v>349</c:v>
                </c:pt>
                <c:pt idx="5">
                  <c:v>#N/A</c:v>
                </c:pt>
                <c:pt idx="6">
                  <c:v>#N/A</c:v>
                </c:pt>
                <c:pt idx="7">
                  <c:v>317</c:v>
                </c:pt>
                <c:pt idx="8">
                  <c:v>#N/A</c:v>
                </c:pt>
                <c:pt idx="9">
                  <c:v>#N/A</c:v>
                </c:pt>
                <c:pt idx="10">
                  <c:v>309</c:v>
                </c:pt>
                <c:pt idx="11">
                  <c:v>#N/A</c:v>
                </c:pt>
                <c:pt idx="12">
                  <c:v>#N/A</c:v>
                </c:pt>
                <c:pt idx="13">
                  <c:v>302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54487920"/>
        <c:axId val="254488312"/>
      </c:lineChart>
      <c:catAx>
        <c:axId val="25448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4488312"/>
        <c:crosses val="autoZero"/>
        <c:auto val="1"/>
        <c:lblAlgn val="ctr"/>
        <c:lblOffset val="100"/>
        <c:tickLblSkip val="1"/>
        <c:tickMarkSkip val="1"/>
        <c:noMultiLvlLbl val="0"/>
      </c:catAx>
      <c:valAx>
        <c:axId val="254488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8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5646</c:v>
                </c:pt>
                <c:pt idx="5">
                  <c:v>5819</c:v>
                </c:pt>
                <c:pt idx="8">
                  <c:v>6135</c:v>
                </c:pt>
                <c:pt idx="11">
                  <c:v>6069</c:v>
                </c:pt>
                <c:pt idx="14">
                  <c:v>5963</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c:v>
                </c:pt>
                <c:pt idx="5">
                  <c:v>4</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2160</c:v>
                </c:pt>
                <c:pt idx="5">
                  <c:v>2138</c:v>
                </c:pt>
                <c:pt idx="8">
                  <c:v>1655</c:v>
                </c:pt>
                <c:pt idx="11">
                  <c:v>1746</c:v>
                </c:pt>
                <c:pt idx="14">
                  <c:v>1798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954</c:v>
                </c:pt>
                <c:pt idx="3">
                  <c:v>962</c:v>
                </c:pt>
                <c:pt idx="6">
                  <c:v>908</c:v>
                </c:pt>
                <c:pt idx="9">
                  <c:v>904</c:v>
                </c:pt>
                <c:pt idx="12">
                  <c:v>843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c:v>
                </c:pt>
                <c:pt idx="3">
                  <c:v>2</c:v>
                </c:pt>
                <c:pt idx="6">
                  <c:v>12</c:v>
                </c:pt>
                <c:pt idx="9">
                  <c:v>44</c:v>
                </c:pt>
                <c:pt idx="12">
                  <c:v>240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2634</c:v>
                </c:pt>
                <c:pt idx="3">
                  <c:v>2580</c:v>
                </c:pt>
                <c:pt idx="6">
                  <c:v>2400</c:v>
                </c:pt>
                <c:pt idx="9">
                  <c:v>2302</c:v>
                </c:pt>
                <c:pt idx="12">
                  <c:v>2290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156</c:v>
                </c:pt>
                <c:pt idx="3">
                  <c:v>65</c:v>
                </c:pt>
                <c:pt idx="6">
                  <c:v>48</c:v>
                </c:pt>
                <c:pt idx="9">
                  <c:v>32</c:v>
                </c:pt>
                <c:pt idx="12">
                  <c:v>16</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5749</c:v>
                </c:pt>
                <c:pt idx="3">
                  <c:v>5881</c:v>
                </c:pt>
                <c:pt idx="6">
                  <c:v>6883</c:v>
                </c:pt>
                <c:pt idx="9">
                  <c:v>6941</c:v>
                </c:pt>
                <c:pt idx="12">
                  <c:v>6915</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54489488"/>
        <c:axId val="254489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1679</c:v>
                </c:pt>
                <c:pt idx="2">
                  <c:v>#N/A</c:v>
                </c:pt>
                <c:pt idx="3">
                  <c:v>#N/A</c:v>
                </c:pt>
                <c:pt idx="4">
                  <c:v>1527</c:v>
                </c:pt>
                <c:pt idx="5">
                  <c:v>#N/A</c:v>
                </c:pt>
                <c:pt idx="6">
                  <c:v>#N/A</c:v>
                </c:pt>
                <c:pt idx="7">
                  <c:v>2463</c:v>
                </c:pt>
                <c:pt idx="8">
                  <c:v>#N/A</c:v>
                </c:pt>
                <c:pt idx="9">
                  <c:v>#N/A</c:v>
                </c:pt>
                <c:pt idx="10">
                  <c:v>2408</c:v>
                </c:pt>
                <c:pt idx="11">
                  <c:v>#N/A</c:v>
                </c:pt>
                <c:pt idx="12">
                  <c:v>#N/A</c:v>
                </c:pt>
                <c:pt idx="13">
                  <c:v>2542</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54489488"/>
        <c:axId val="254489880"/>
      </c:lineChart>
      <c:catAx>
        <c:axId val="254489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4489880"/>
        <c:crosses val="autoZero"/>
        <c:auto val="1"/>
        <c:lblAlgn val="ctr"/>
        <c:lblOffset val="100"/>
        <c:tickLblSkip val="1"/>
        <c:tickMarkSkip val="1"/>
        <c:noMultiLvlLbl val="0"/>
      </c:catAx>
      <c:valAx>
        <c:axId val="254489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4489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{AEBDC4C9-949A-4523-837B-0DF559B67D9B}</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96BF-4F31-A615-919FA50F730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{C6D32935-6DDC-4333-9AA0-33BD34B881B6}</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96BF-4F31-A615-919FA50F730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{AE20C3D1-37CE-40D1-BABD-DF096C40D2AC}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96BF-4F31-A615-919FA50F730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{8A473770-7847-4533-96D5-78429DAB915D}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96BF-4F31-A615-919FA50F730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{3F19AA17-422B-4996-A2A5-C5A96A9C3972}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96BF-4F31-A615-919FA50F7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96BF-4F31-A615-919FA50F730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{03D3B212-F303-4A29-8A49-DFE54FE190D3}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96BF-4F31-A615-919FA50F730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{1A86B3BB-4FE8-4BF3-8963-81928DF7DF2A}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96BF-4F31-A615-919FA50F730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{98A7908A-9A78-410D-963F-2072CAC61983}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96BF-4F31-A615-919FA50F730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{E61CCD62-D5EA-434F-9812-C0E556A0BAB6}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96BF-4F31-A615-919FA50F730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{8D48D2AC-620E-4C98-907C-E271F2850628}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96BF-4F31-A615-919FA50F73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96BF-4F31-A615-919FA50F7307}"/>
            </c:ext>
          </c:extLst>
        </c:ser>
        <c:dLbls>
          <c:showLegendKey val="0"/>
          <c:showVal val="0"/>
          <c:showCatName val="0"/>
          <c:showSerName val="0"/>
          <c:showPercent val="0"/>
          <c:showBubbleSize val="0"/>
        </c:dLbls>
        <c:axId val="254491056"/>
        <c:axId val="332684096"/>
      </c:scatterChart>
      <c:valAx>
        <c:axId val="2544910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684096"/>
        <c:crosses val="autoZero"/>
        <c:crossBetween val="midCat"/>
      </c:valAx>
      <c:valAx>
        <c:axId val="332684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910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{9557B395-5BC6-4C6F-97D3-3007458AA63C}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0811-41C9-8FF6-232B1827408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{96C03D2C-80A2-4F04-A92A-08EE3C69D455}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0811-41C9-8FF6-232B1827408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{3EFD619E-0EB8-4869-AB81-C4EDAF95A51B}</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0811-41C9-8FF6-232B1827408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{91552043-F1B1-403F-9159-BC16F536E226}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0811-41C9-8FF6-232B1827408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{C125AEEF-D9B8-464B-9EC3-483967C93421}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0811-41C9-8FF6-232B18274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12.4</c:v>
                </c:pt>
                <c:pt idx="1">
                  <c:v>11.9</c:v>
                </c:pt>
                <c:pt idx="2">
                  <c:v>11.2</c:v>
                </c:pt>
                <c:pt idx="3">
                  <c:v>10.3</c:v>
                </c:pt>
                <c:pt idx="4">
                  <c:v>9.8000000000000007</c:v>
                </c:pt>
              </c:numCache>
            </c:numRef>
          </c:xVal>
          <c:yVal>
            <c:numRef>
              <c:f>公会計指標分析・財政指標組合せ分析表!$K$73:$O$73</c:f>
              <c:numCache>
                <c:formatCode>#,##0.0;"▲ "#,##0.0</c:formatCode>
                <c:ptCount val="5"/>
                <c:pt idx="0">
                  <c:v>53</c:v>
                </c:pt>
                <c:pt idx="1">
                  <c:v>48</c:v>
                </c:pt>
                <c:pt idx="2">
                  <c:v>80.8</c:v>
                </c:pt>
                <c:pt idx="3">
                  <c:v>74.099999999999994</c:v>
                </c:pt>
                <c:pt idx="4">
                  <c:v>80.099999999999994</c:v>
                </c:pt>
              </c:numCache>
            </c:numRef>
          </c:yVal>
          <c:smooth val="0"/>
          <c:extLst>
            <c:ext xmlns:c16="http://schemas.microsoft.com/office/drawing/2014/chart" uri="{C3380CC4-5D6E-409C-BE32-E72D297353CC}">
              <c16:uniqueId val="{00000005-0811-41C9-8FF6-232B18274084}"/>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{829CEB39-1E8B-4165-BD8C-9BDD6D8D4A51}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0811-41C9-8FF6-232B18274084}"/>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{68F740C8-7137-4A2B-9171-8A9DBEA25B7D}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0811-41C9-8FF6-232B18274084}"/>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{CB9AD9D3-A603-4012-AE15-01348FCA619A}</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0811-41C9-8FF6-232B18274084}"/>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{827C8436-FE4E-4006-B8F9-DA451AD285F0}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0811-41C9-8FF6-232B18274084}"/>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{71920CD5-5B12-4921-864F-F2C3FFF005D9}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0811-41C9-8FF6-232B182740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9.3000000000000007</c:v>
                </c:pt>
                <c:pt idx="4">
                  <c:v>9.1999999999999993</c:v>
                </c:pt>
              </c:numCache>
            </c:numRef>
          </c:xVal>
          <c:yVal>
            <c:numRef>
              <c:f>公会計指標分析・財政指標組合せ分析表!$K$77:$O$77</c:f>
              <c:numCache>
                <c:formatCode>#,##0.0;"▲ "#,##0.0</c:formatCode>
                <c:ptCount val="5"/>
                <c:pt idx="0">
                  <c:v>61.3</c:v>
                </c:pt>
                <c:pt idx="1">
                  <c:v>54.6</c:v>
                </c:pt>
                <c:pt idx="2">
                  <c:v>48.7</c:v>
                </c:pt>
                <c:pt idx="3">
                  <c:v>20.2</c:v>
                </c:pt>
                <c:pt idx="4">
                  <c:v>38.5</c:v>
                </c:pt>
              </c:numCache>
            </c:numRef>
          </c:yVal>
          <c:smooth val="0"/>
          <c:extLst>
            <c:ext xmlns:c16="http://schemas.microsoft.com/office/drawing/2014/chart" uri="{C3380CC4-5D6E-409C-BE32-E72D297353CC}">
              <c16:uniqueId val="{0000000B-0811-41C9-8FF6-232B18274084}"/>
            </c:ext>
          </c:extLst>
        </c:ser>
        <c:dLbls>
          <c:showLegendKey val="0"/>
          <c:showVal val="0"/>
          <c:showCatName val="0"/>
          <c:showSerName val="0"/>
          <c:showPercent val="0"/>
          <c:showBubbleSize val="0"/>
        </c:dLbls>
        <c:axId val="254487528"/>
        <c:axId val="332684880"/>
      </c:scatterChart>
      <c:valAx>
        <c:axId val="254487528"/>
        <c:scaling>
          <c:orientation val="minMax"/>
          <c:max val="12.7"/>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684880"/>
        <c:crosses val="autoZero"/>
        <c:crossBetween val="midCat"/>
      </c:valAx>
      <c:valAx>
        <c:axId val="332684880"/>
        <c:scaling>
          <c:orientation val="minMax"/>
          <c:max val="91"/>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44875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当町には基幹となる産業や大きな企業がないことなどから財政基盤が弱く、類似団体平均値０．４６を０．</a:t>
          </a:r>
          <a:r>
            <a:rPr lang="ja-JP" altLang="en-US" sz="1300" b="0" i="0" baseline="0">
              <a:solidFill>
                <a:sysClr val="windowText" lastClr="000000"/>
              </a:solidFill>
              <a:effectLst/>
              <a:latin typeface="+mn-lt"/>
              <a:ea typeface="+mn-ea"/>
              <a:cs typeface="+mn-cs"/>
            </a:rPr>
            <a:t>０９</a:t>
          </a:r>
          <a:r>
            <a:rPr lang="ja-JP" altLang="ja-JP" sz="1300" b="0" i="0" baseline="0">
              <a:solidFill>
                <a:sysClr val="windowText" lastClr="000000"/>
              </a:solidFill>
              <a:effectLst/>
              <a:latin typeface="+mn-lt"/>
              <a:ea typeface="+mn-ea"/>
              <a:cs typeface="+mn-cs"/>
            </a:rPr>
            <a:t>ポイント下回り０．３</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となっている。今後</a:t>
          </a:r>
          <a:r>
            <a:rPr lang="ja-JP" altLang="en-US" sz="1300" b="0" i="0" baseline="0">
              <a:solidFill>
                <a:sysClr val="windowText" lastClr="000000"/>
              </a:solidFill>
              <a:effectLst/>
              <a:latin typeface="+mn-lt"/>
              <a:ea typeface="+mn-ea"/>
              <a:cs typeface="+mn-cs"/>
            </a:rPr>
            <a:t>一層の</a:t>
          </a:r>
          <a:r>
            <a:rPr lang="ja-JP" altLang="ja-JP" sz="1300" b="0" i="0" baseline="0">
              <a:solidFill>
                <a:sysClr val="windowText" lastClr="000000"/>
              </a:solidFill>
              <a:effectLst/>
              <a:latin typeface="+mn-lt"/>
              <a:ea typeface="+mn-ea"/>
              <a:cs typeface="+mn-cs"/>
            </a:rPr>
            <a:t>行財政改革の取組みを</a:t>
          </a:r>
          <a:r>
            <a:rPr lang="ja-JP" altLang="en-US" sz="1300" b="0" i="0" baseline="0">
              <a:solidFill>
                <a:sysClr val="windowText" lastClr="000000"/>
              </a:solidFill>
              <a:effectLst/>
              <a:latin typeface="+mn-lt"/>
              <a:ea typeface="+mn-ea"/>
              <a:cs typeface="+mn-cs"/>
            </a:rPr>
            <a:t>通し</a:t>
          </a:r>
          <a:r>
            <a:rPr lang="ja-JP" altLang="ja-JP" sz="1300" b="0" i="0" baseline="0">
              <a:solidFill>
                <a:sysClr val="windowText" lastClr="000000"/>
              </a:solidFill>
              <a:effectLst/>
              <a:latin typeface="+mn-lt"/>
              <a:ea typeface="+mn-ea"/>
              <a:cs typeface="+mn-cs"/>
            </a:rPr>
            <a:t>、引き続き歳出削減を図るとともに、ここ数年</a:t>
          </a:r>
          <a:r>
            <a:rPr lang="ja-JP" altLang="en-US" sz="1300" b="0" i="0" baseline="0">
              <a:solidFill>
                <a:sysClr val="windowText" lastClr="000000"/>
              </a:solidFill>
              <a:effectLst/>
              <a:latin typeface="+mn-lt"/>
              <a:ea typeface="+mn-ea"/>
              <a:cs typeface="+mn-cs"/>
            </a:rPr>
            <a:t>県平均を下回る</a:t>
          </a:r>
          <a:r>
            <a:rPr lang="ja-JP" altLang="ja-JP" sz="1300" b="0" i="0" baseline="0">
              <a:solidFill>
                <a:sysClr val="windowText" lastClr="000000"/>
              </a:solidFill>
              <a:effectLst/>
              <a:latin typeface="+mn-lt"/>
              <a:ea typeface="+mn-ea"/>
              <a:cs typeface="+mn-cs"/>
            </a:rPr>
            <a:t>税の徴収率の向上</a:t>
          </a:r>
          <a:r>
            <a:rPr lang="ja-JP" altLang="en-US" sz="1300" b="0" i="0" baseline="0">
              <a:solidFill>
                <a:sysClr val="windowText" lastClr="000000"/>
              </a:solidFill>
              <a:effectLst/>
              <a:latin typeface="+mn-lt"/>
              <a:ea typeface="+mn-ea"/>
              <a:cs typeface="+mn-cs"/>
            </a:rPr>
            <a:t>を図るとともに、</a:t>
          </a:r>
          <a:r>
            <a:rPr lang="ja-JP" altLang="ja-JP" sz="1300" b="0" i="0" baseline="0">
              <a:solidFill>
                <a:sysClr val="windowText" lastClr="000000"/>
              </a:solidFill>
              <a:effectLst/>
              <a:latin typeface="+mn-lt"/>
              <a:ea typeface="+mn-ea"/>
              <a:cs typeface="+mn-cs"/>
            </a:rPr>
            <a:t>組織体制の見直しを含めさらに強化していく。</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また、居住環境の整備を推進しながら、県都に近いという地理的利点を活かした施策などによる人口</a:t>
          </a:r>
          <a:r>
            <a:rPr lang="ja-JP" altLang="en-US" sz="1300" b="0" i="0" baseline="0">
              <a:solidFill>
                <a:sysClr val="windowText" lastClr="000000"/>
              </a:solidFill>
              <a:effectLst/>
              <a:latin typeface="+mn-lt"/>
              <a:ea typeface="+mn-ea"/>
              <a:cs typeface="+mn-cs"/>
            </a:rPr>
            <a:t>減を抑制し</a:t>
          </a:r>
          <a:r>
            <a:rPr lang="ja-JP" altLang="ja-JP" sz="1300" b="0" i="0" baseline="0">
              <a:solidFill>
                <a:sysClr val="windowText" lastClr="000000"/>
              </a:solidFill>
              <a:effectLst/>
              <a:latin typeface="+mn-lt"/>
              <a:ea typeface="+mn-ea"/>
              <a:cs typeface="+mn-cs"/>
            </a:rPr>
            <a:t>、税収の増額確保を含めた財政基盤の強化を図る。</a:t>
          </a:r>
          <a:endParaRPr lang="en-US" altLang="ja-JP" sz="1300" b="0" i="0"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145521</xdr:rowOff>
    </xdr:from>
    <xdr:to>
      <xdr:col>7</xdr:col>
      <xdr:colOff>152400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43</xdr:row>
      <xdr:rowOff>165629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155575</xdr:rowOff>
    </xdr:from>
    <xdr:to>
      <xdr:col>4</xdr:col>
      <xdr:colOff>533400</xdr:colOff>
      <xdr:row>43</xdr:row>
      <xdr:rowOff>85725</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165629</xdr:rowOff>
    </xdr:from>
    <xdr:to>
      <xdr:col>3</xdr:col>
      <xdr:colOff>279400</xdr:colOff>
      <xdr:row>43</xdr:row>
      <xdr:rowOff>165629</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797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155575</xdr:rowOff>
    </xdr:from>
    <xdr:to>
      <xdr:col>3</xdr:col>
      <xdr:colOff>330200</xdr:colOff>
      <xdr:row>43</xdr:row>
      <xdr:rowOff>85725</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155575</xdr:rowOff>
    </xdr:from>
    <xdr:to>
      <xdr:col>2</xdr:col>
      <xdr:colOff>127000</xdr:colOff>
      <xdr:row>43</xdr:row>
      <xdr:rowOff>85725</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95902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94721</xdr:rowOff>
    </xdr:from>
    <xdr:to>
      <xdr:col>7</xdr:col>
      <xdr:colOff>203200</xdr:colOff>
      <xdr:row>44</xdr:row>
      <xdr:rowOff>24871</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66798</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114829</xdr:rowOff>
    </xdr:from>
    <xdr:to>
      <xdr:col>3</xdr:col>
      <xdr:colOff>330200</xdr:colOff>
      <xdr:row>44</xdr:row>
      <xdr:rowOff>44979</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29756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114829</xdr:rowOff>
    </xdr:from>
    <xdr:to>
      <xdr:col>2</xdr:col>
      <xdr:colOff>127000</xdr:colOff>
      <xdr:row>44</xdr:row>
      <xdr:rowOff>44979</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29756</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行財政改革の取組みによる職員数</a:t>
          </a:r>
          <a:r>
            <a:rPr lang="ja-JP" altLang="en-US" sz="1300" b="0" i="0" baseline="0">
              <a:solidFill>
                <a:sysClr val="windowText" lastClr="000000"/>
              </a:solidFill>
              <a:effectLst/>
              <a:latin typeface="+mn-lt"/>
              <a:ea typeface="+mn-ea"/>
              <a:cs typeface="+mn-cs"/>
            </a:rPr>
            <a:t>、</a:t>
          </a:r>
          <a:r>
            <a:rPr lang="ja-JP" altLang="ja-JP" sz="1300" b="0" i="0" baseline="0">
              <a:solidFill>
                <a:sysClr val="windowText" lastClr="000000"/>
              </a:solidFill>
              <a:effectLst/>
              <a:latin typeface="+mn-lt"/>
              <a:ea typeface="+mn-ea"/>
              <a:cs typeface="+mn-cs"/>
            </a:rPr>
            <a:t>三役及び職員給の削減、</a:t>
          </a:r>
          <a:r>
            <a:rPr lang="ja-JP" altLang="en-US" sz="1300" b="0" i="0" baseline="0">
              <a:solidFill>
                <a:sysClr val="windowText" lastClr="000000"/>
              </a:solidFill>
              <a:effectLst/>
              <a:latin typeface="+mn-lt"/>
              <a:ea typeface="+mn-ea"/>
              <a:cs typeface="+mn-cs"/>
            </a:rPr>
            <a:t>並びに</a:t>
          </a:r>
          <a:r>
            <a:rPr lang="ja-JP" altLang="ja-JP" sz="1300" b="0" i="0" baseline="0">
              <a:solidFill>
                <a:sysClr val="windowText" lastClr="000000"/>
              </a:solidFill>
              <a:effectLst/>
              <a:latin typeface="+mn-lt"/>
              <a:ea typeface="+mn-ea"/>
              <a:cs typeface="+mn-cs"/>
            </a:rPr>
            <a:t>議員</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報酬</a:t>
          </a:r>
          <a:r>
            <a:rPr lang="ja-JP" altLang="en-US" sz="1300" b="0" i="0" baseline="0">
              <a:solidFill>
                <a:sysClr val="windowText" lastClr="000000"/>
              </a:solidFill>
              <a:effectLst/>
              <a:latin typeface="+mn-lt"/>
              <a:ea typeface="+mn-ea"/>
              <a:cs typeface="+mn-cs"/>
            </a:rPr>
            <a:t>及び</a:t>
          </a:r>
          <a:r>
            <a:rPr lang="ja-JP" altLang="ja-JP" sz="1300" b="0" i="0" baseline="0">
              <a:solidFill>
                <a:sysClr val="windowText" lastClr="000000"/>
              </a:solidFill>
              <a:effectLst/>
              <a:latin typeface="+mn-lt"/>
              <a:ea typeface="+mn-ea"/>
              <a:cs typeface="+mn-cs"/>
            </a:rPr>
            <a:t>定数の減などのほか、事務事業の見直しにより義務的経費の削減に努めたが、</a:t>
          </a:r>
          <a:r>
            <a:rPr lang="ja-JP" altLang="en-US" sz="1300" b="0" i="0" baseline="0">
              <a:solidFill>
                <a:sysClr val="windowText" lastClr="000000"/>
              </a:solidFill>
              <a:effectLst/>
              <a:latin typeface="+mn-lt"/>
              <a:ea typeface="+mn-ea"/>
              <a:cs typeface="+mn-cs"/>
            </a:rPr>
            <a:t>給与の独自削減の終了及び</a:t>
          </a:r>
          <a:r>
            <a:rPr lang="ja-JP" altLang="ja-JP" sz="1300" b="0" i="0" baseline="0">
              <a:solidFill>
                <a:sysClr val="windowText" lastClr="000000"/>
              </a:solidFill>
              <a:effectLst/>
              <a:latin typeface="+mn-lt"/>
              <a:ea typeface="+mn-ea"/>
              <a:cs typeface="+mn-cs"/>
            </a:rPr>
            <a:t>平成２３年１２月から消防事務を委託したことなどにより、平成２６年度と</a:t>
          </a:r>
          <a:r>
            <a:rPr lang="ja-JP" altLang="en-US" sz="1300" b="0" i="0" baseline="0">
              <a:solidFill>
                <a:sysClr val="windowText" lastClr="000000"/>
              </a:solidFill>
              <a:effectLst/>
              <a:latin typeface="+mn-lt"/>
              <a:ea typeface="+mn-ea"/>
              <a:cs typeface="+mn-cs"/>
            </a:rPr>
            <a:t>同程度となり、</a:t>
          </a:r>
          <a:r>
            <a:rPr lang="ja-JP" altLang="ja-JP" sz="1300" b="0" i="0" baseline="0">
              <a:solidFill>
                <a:sysClr val="windowText" lastClr="000000"/>
              </a:solidFill>
              <a:effectLst/>
              <a:latin typeface="+mn-lt"/>
              <a:ea typeface="+mn-ea"/>
              <a:cs typeface="+mn-cs"/>
            </a:rPr>
            <a:t>平成２</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年度と比較し</a:t>
          </a:r>
          <a:r>
            <a:rPr lang="ja-JP" altLang="en-US" sz="1300" b="0" i="0" baseline="0">
              <a:solidFill>
                <a:sysClr val="windowText" lastClr="000000"/>
              </a:solidFill>
              <a:effectLst/>
              <a:latin typeface="+mn-lt"/>
              <a:ea typeface="+mn-ea"/>
              <a:cs typeface="+mn-cs"/>
            </a:rPr>
            <a:t>３．６</a:t>
          </a:r>
          <a:r>
            <a:rPr lang="ja-JP" altLang="ja-JP" sz="1300" b="0" i="0" baseline="0">
              <a:solidFill>
                <a:sysClr val="windowText" lastClr="000000"/>
              </a:solidFill>
              <a:effectLst/>
              <a:latin typeface="+mn-lt"/>
              <a:ea typeface="+mn-ea"/>
              <a:cs typeface="+mn-cs"/>
            </a:rPr>
            <a:t>ポイントと上昇している。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a:t>
          </a:r>
          <a:r>
            <a:rPr lang="ja-JP" altLang="en-US" sz="1300" b="0" i="0" baseline="0">
              <a:solidFill>
                <a:sysClr val="windowText" lastClr="000000"/>
              </a:solidFill>
              <a:effectLst/>
              <a:latin typeface="+mn-lt"/>
              <a:ea typeface="+mn-ea"/>
              <a:cs typeface="+mn-cs"/>
            </a:rPr>
            <a:t>、一層の</a:t>
          </a:r>
          <a:r>
            <a:rPr lang="ja-JP" altLang="ja-JP" sz="1300" b="0" i="0" baseline="0">
              <a:solidFill>
                <a:sysClr val="windowText" lastClr="000000"/>
              </a:solidFill>
              <a:effectLst/>
              <a:latin typeface="+mn-lt"/>
              <a:ea typeface="+mn-ea"/>
              <a:cs typeface="+mn-cs"/>
            </a:rPr>
            <a:t>行財政改革の取組みを通し事務事業の見直しを更に進め、投資的経費を抑制するとともに、町税の収納率向上</a:t>
          </a:r>
          <a:r>
            <a:rPr lang="ja-JP" altLang="en-US" sz="1300" b="0" i="0" baseline="0">
              <a:solidFill>
                <a:sysClr val="windowText" lastClr="000000"/>
              </a:solidFill>
              <a:effectLst/>
              <a:latin typeface="+mn-lt"/>
              <a:ea typeface="+mn-ea"/>
              <a:cs typeface="+mn-cs"/>
            </a:rPr>
            <a:t>による自主財源の確保に努め、</a:t>
          </a:r>
          <a:r>
            <a:rPr lang="ja-JP" altLang="ja-JP" sz="1300" b="0" i="0" baseline="0">
              <a:solidFill>
                <a:sysClr val="windowText" lastClr="000000"/>
              </a:solidFill>
              <a:effectLst/>
              <a:latin typeface="+mn-lt"/>
              <a:ea typeface="+mn-ea"/>
              <a:cs typeface="+mn-cs"/>
            </a:rPr>
            <a:t>これまで以上に経常一般財源の確保</a:t>
          </a:r>
          <a:r>
            <a:rPr lang="ja-JP" altLang="en-US" sz="1300" b="0" i="0" baseline="0">
              <a:solidFill>
                <a:sysClr val="windowText" lastClr="000000"/>
              </a:solidFill>
              <a:effectLst/>
              <a:latin typeface="+mn-lt"/>
              <a:ea typeface="+mn-ea"/>
              <a:cs typeface="+mn-cs"/>
            </a:rPr>
            <a:t>に</a:t>
          </a:r>
          <a:r>
            <a:rPr lang="ja-JP" altLang="ja-JP" sz="1300" b="0" i="0" baseline="0">
              <a:solidFill>
                <a:sysClr val="windowText" lastClr="000000"/>
              </a:solidFill>
              <a:effectLst/>
              <a:latin typeface="+mn-lt"/>
              <a:ea typeface="+mn-ea"/>
              <a:cs typeface="+mn-cs"/>
            </a:rPr>
            <a:t>努める。</a:t>
          </a:r>
          <a:endParaRPr lang="ja-JP" altLang="ja-JP" sz="13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114046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7142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27178</xdr:rowOff>
    </xdr:from>
    <xdr:to>
      <xdr:col>6</xdr:col>
      <xdr:colOff>0</xdr:colOff>
      <xdr:row>65</xdr:row>
      <xdr:rowOff>118872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7142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145542</xdr:rowOff>
    </xdr:from>
    <xdr:to>
      <xdr:col>4</xdr:col>
      <xdr:colOff>482600</xdr:colOff>
      <xdr:row>65</xdr:row>
      <xdr:rowOff>118872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11834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126238</xdr:rowOff>
    </xdr:from>
    <xdr:to>
      <xdr:col>4</xdr:col>
      <xdr:colOff>533400</xdr:colOff>
      <xdr:row>64</xdr:row>
      <xdr:rowOff>56388</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66565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64</xdr:row>
      <xdr:rowOff>145542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8456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77978</xdr:rowOff>
    </xdr:from>
    <xdr:to>
      <xdr:col>3</xdr:col>
      <xdr:colOff>330200</xdr:colOff>
      <xdr:row>64</xdr:row>
      <xdr:rowOff>8128</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18305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52087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130573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147828</xdr:rowOff>
    </xdr:from>
    <xdr:to>
      <xdr:col>6</xdr:col>
      <xdr:colOff>50800</xdr:colOff>
      <xdr:row>65</xdr:row>
      <xdr:rowOff>77978</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62755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68072</xdr:rowOff>
    </xdr:from>
    <xdr:to>
      <xdr:col>4</xdr:col>
      <xdr:colOff>533400</xdr:colOff>
      <xdr:row>65</xdr:row>
      <xdr:rowOff>169672</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154449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9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94742</xdr:rowOff>
    </xdr:from>
    <xdr:to>
      <xdr:col>3</xdr:col>
      <xdr:colOff>330200</xdr:colOff>
      <xdr:row>65</xdr:row>
      <xdr:rowOff>24892</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9669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60960</xdr:rowOff>
    </xdr:from>
    <xdr:to>
      <xdr:col>2</xdr:col>
      <xdr:colOff>127000</xdr:colOff>
      <xdr:row>64</xdr:row>
      <xdr:rowOff>162560</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147337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[132,176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139,691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類似団体と比較し、人件費・物件費等の人口１人当たりの額が低くなっているのは、ゴミ処理業務を一部事務組合で行っていることや消防業務を委託していることなどによるものである。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を図る。</a:t>
          </a:r>
          <a:endParaRPr lang="ja-JP" altLang="ja-JP" sz="13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128657</xdr:rowOff>
    </xdr:from>
    <xdr:to>
      <xdr:col>7</xdr:col>
      <xdr:colOff>152400</xdr:colOff>
      <xdr:row>81</xdr:row>
      <xdr:rowOff>148932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6107"/>
          <a:ext cx="838200" cy="2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113133</xdr:rowOff>
    </xdr:from>
    <xdr:to>
      <xdr:col>6</xdr:col>
      <xdr:colOff>0</xdr:colOff>
      <xdr:row>81</xdr:row>
      <xdr:rowOff>128657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000583"/>
          <a:ext cx="889000" cy="1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102105</xdr:rowOff>
    </xdr:from>
    <xdr:to>
      <xdr:col>4</xdr:col>
      <xdr:colOff>482600</xdr:colOff>
      <xdr:row>81</xdr:row>
      <xdr:rowOff>113133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9555"/>
          <a:ext cx="889000" cy="1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96965</xdr:rowOff>
    </xdr:from>
    <xdr:to>
      <xdr:col>3</xdr:col>
      <xdr:colOff>279400</xdr:colOff>
      <xdr:row>81</xdr:row>
      <xdr:rowOff>102105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4415"/>
          <a:ext cx="889000" cy="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98132</xdr:rowOff>
    </xdr:from>
    <xdr:to>
      <xdr:col>7</xdr:col>
      <xdr:colOff>203200</xdr:colOff>
      <xdr:row>82</xdr:row>
      <xdr:rowOff>28282</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98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114659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30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132,176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77857</xdr:rowOff>
    </xdr:from>
    <xdr:to>
      <xdr:col>6</xdr:col>
      <xdr:colOff>50800</xdr:colOff>
      <xdr:row>82</xdr:row>
      <xdr:rowOff>8007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96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18184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127,975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62333</xdr:rowOff>
    </xdr:from>
    <xdr:to>
      <xdr:col>4</xdr:col>
      <xdr:colOff>533400</xdr:colOff>
      <xdr:row>81</xdr:row>
      <xdr:rowOff>163933</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9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2660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1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124,758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51305</xdr:rowOff>
    </xdr:from>
    <xdr:to>
      <xdr:col>3</xdr:col>
      <xdr:colOff>330200</xdr:colOff>
      <xdr:row>81</xdr:row>
      <xdr:rowOff>152905</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163082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122,473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46165</xdr:rowOff>
    </xdr:from>
    <xdr:to>
      <xdr:col>2</xdr:col>
      <xdr:colOff>127000</xdr:colOff>
      <xdr:row>81</xdr:row>
      <xdr:rowOff>147765</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93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157942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a:solidFill>
                <a:sysClr val="windowText" lastClr="000000"/>
              </a:solidFill>
              <a:effectLst/>
              <a:latin typeface="+mn-lt"/>
              <a:ea typeface="+mn-ea"/>
              <a:cs typeface="+mn-cs"/>
            </a:rPr>
            <a:t>　平成１８年度から平成２２年度を目標とした行財政改革の取組みにより、職員給与の独自削減を実施していたが、削減</a:t>
          </a:r>
          <a:r>
            <a:rPr lang="ja-JP" altLang="en-US" sz="1300">
              <a:solidFill>
                <a:sysClr val="windowText" lastClr="000000"/>
              </a:solidFill>
              <a:effectLst/>
              <a:latin typeface="+mn-lt"/>
              <a:ea typeface="+mn-ea"/>
              <a:cs typeface="+mn-cs"/>
            </a:rPr>
            <a:t>の終了</a:t>
          </a:r>
          <a:r>
            <a:rPr lang="ja-JP" altLang="ja-JP" sz="1300">
              <a:solidFill>
                <a:sysClr val="windowText" lastClr="000000"/>
              </a:solidFill>
              <a:effectLst/>
              <a:latin typeface="+mn-lt"/>
              <a:ea typeface="+mn-ea"/>
              <a:cs typeface="+mn-cs"/>
            </a:rPr>
            <a:t>に伴い、類似団体</a:t>
          </a:r>
          <a:r>
            <a:rPr lang="ja-JP" altLang="en-US" sz="1300">
              <a:solidFill>
                <a:sysClr val="windowText" lastClr="000000"/>
              </a:solidFill>
              <a:effectLst/>
              <a:latin typeface="+mn-lt"/>
              <a:ea typeface="+mn-ea"/>
              <a:cs typeface="+mn-cs"/>
            </a:rPr>
            <a:t>内</a:t>
          </a:r>
          <a:r>
            <a:rPr lang="ja-JP" altLang="ja-JP" sz="1300">
              <a:solidFill>
                <a:sysClr val="windowText" lastClr="000000"/>
              </a:solidFill>
              <a:effectLst/>
              <a:latin typeface="+mn-lt"/>
              <a:ea typeface="+mn-ea"/>
              <a:cs typeface="+mn-cs"/>
            </a:rPr>
            <a:t>平均値９６．</a:t>
          </a:r>
          <a:r>
            <a:rPr lang="ja-JP" altLang="en-US" sz="1300">
              <a:solidFill>
                <a:sysClr val="windowText" lastClr="000000"/>
              </a:solidFill>
              <a:effectLst/>
              <a:latin typeface="+mn-lt"/>
              <a:ea typeface="+mn-ea"/>
              <a:cs typeface="+mn-cs"/>
            </a:rPr>
            <a:t>４</a:t>
          </a:r>
          <a:r>
            <a:rPr lang="ja-JP" altLang="ja-JP" sz="1300">
              <a:solidFill>
                <a:sysClr val="windowText" lastClr="000000"/>
              </a:solidFill>
              <a:effectLst/>
              <a:latin typeface="+mn-lt"/>
              <a:ea typeface="+mn-ea"/>
              <a:cs typeface="+mn-cs"/>
            </a:rPr>
            <a:t>％を３．</a:t>
          </a:r>
          <a:r>
            <a:rPr lang="ja-JP" altLang="en-US" sz="1300">
              <a:solidFill>
                <a:sysClr val="windowText" lastClr="000000"/>
              </a:solidFill>
              <a:effectLst/>
              <a:latin typeface="+mn-lt"/>
              <a:ea typeface="+mn-ea"/>
              <a:cs typeface="+mn-cs"/>
            </a:rPr>
            <a:t>３</a:t>
          </a:r>
          <a:r>
            <a:rPr lang="ja-JP" altLang="ja-JP" sz="1300">
              <a:solidFill>
                <a:sysClr val="windowText" lastClr="000000"/>
              </a:solidFill>
              <a:effectLst/>
              <a:latin typeface="+mn-lt"/>
              <a:ea typeface="+mn-ea"/>
              <a:cs typeface="+mn-cs"/>
            </a:rPr>
            <a:t>ポイント上回っている</a:t>
          </a:r>
          <a:r>
            <a:rPr lang="ja-JP" altLang="en-US" sz="1300">
              <a:solidFill>
                <a:sysClr val="windowText" lastClr="000000"/>
              </a:solidFill>
              <a:effectLst/>
              <a:latin typeface="+mn-lt"/>
              <a:ea typeface="+mn-ea"/>
              <a:cs typeface="+mn-cs"/>
            </a:rPr>
            <a:t>が若干の解消が見られた</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pPr rtl="0" eaLnBrk="1" fontAlgn="auto" latinLnBrk="0" hangingPunct="1"/>
          <a:r>
            <a:rPr lang="ja-JP" altLang="ja-JP" sz="1300">
              <a:solidFill>
                <a:sysClr val="windowText" lastClr="000000"/>
              </a:solidFill>
              <a:effectLst/>
              <a:latin typeface="+mn-lt"/>
              <a:ea typeface="+mn-ea"/>
              <a:cs typeface="+mn-cs"/>
            </a:rPr>
            <a:t>　</a:t>
          </a:r>
          <a:r>
            <a:rPr lang="ja-JP" altLang="en-US" sz="1300">
              <a:solidFill>
                <a:sysClr val="windowText" lastClr="000000"/>
              </a:solidFill>
              <a:effectLst/>
              <a:latin typeface="+mn-lt"/>
              <a:ea typeface="+mn-ea"/>
              <a:cs typeface="+mn-cs"/>
            </a:rPr>
            <a:t>しかしながら</a:t>
          </a:r>
          <a:r>
            <a:rPr lang="ja-JP" altLang="ja-JP" sz="1300">
              <a:solidFill>
                <a:sysClr val="windowText" lastClr="000000"/>
              </a:solidFill>
              <a:effectLst/>
              <a:latin typeface="+mn-lt"/>
              <a:ea typeface="+mn-ea"/>
              <a:cs typeface="+mn-cs"/>
            </a:rPr>
            <a:t>、職員の年齢毎の人員</a:t>
          </a:r>
          <a:r>
            <a:rPr lang="ja-JP" altLang="en-US" sz="1300">
              <a:solidFill>
                <a:sysClr val="windowText" lastClr="000000"/>
              </a:solidFill>
              <a:effectLst/>
              <a:latin typeface="+mn-lt"/>
              <a:ea typeface="+mn-ea"/>
              <a:cs typeface="+mn-cs"/>
            </a:rPr>
            <a:t>に</a:t>
          </a:r>
          <a:r>
            <a:rPr lang="ja-JP" altLang="ja-JP" sz="1300">
              <a:solidFill>
                <a:sysClr val="windowText" lastClr="000000"/>
              </a:solidFill>
              <a:effectLst/>
              <a:latin typeface="+mn-lt"/>
              <a:ea typeface="+mn-ea"/>
              <a:cs typeface="+mn-cs"/>
            </a:rPr>
            <a:t>バランスが欠けていることや今後は大量退職者も見込めないことから、数値の</a:t>
          </a:r>
          <a:r>
            <a:rPr lang="ja-JP" altLang="en-US" sz="1300">
              <a:solidFill>
                <a:sysClr val="windowText" lastClr="000000"/>
              </a:solidFill>
              <a:effectLst/>
              <a:latin typeface="+mn-lt"/>
              <a:ea typeface="+mn-ea"/>
              <a:cs typeface="+mn-cs"/>
            </a:rPr>
            <a:t>上昇が見込まれるため、</a:t>
          </a:r>
          <a:r>
            <a:rPr lang="ja-JP" altLang="ja-JP" sz="1300">
              <a:solidFill>
                <a:sysClr val="windowText" lastClr="000000"/>
              </a:solidFill>
              <a:effectLst/>
              <a:latin typeface="+mn-lt"/>
              <a:ea typeface="+mn-ea"/>
              <a:cs typeface="+mn-cs"/>
            </a:rPr>
            <a:t>変動に注視し、今後はさらに給与水準の適正化に努める。</a:t>
          </a:r>
          <a:endParaRPr lang="en-US" altLang="ja-JP" sz="1300">
            <a:solidFill>
              <a:sysClr val="windowText" lastClr="000000"/>
            </a:solidFill>
            <a:effectLst/>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72644</xdr:rowOff>
    </xdr:from>
    <xdr:to>
      <xdr:col>24</xdr:col>
      <xdr:colOff>558800</xdr:colOff>
      <xdr:row>86</xdr:row>
      <xdr:rowOff>120904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1734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a:extLst>
            <a:ext uri="{FF2B5EF4-FFF2-40B4-BE49-F238E27FC236}">
              <a16:creationId xmlns:a16="http://schemas.microsoft.com/office/drawing/2014/main" id="{00000000-0008-0000-0300-0000FF000000}"/>
            </a:ext>
          </a:extLst>
        </xdr:cNvPr>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14732</xdr:rowOff>
    </xdr:from>
    <xdr:to>
      <xdr:col>23</xdr:col>
      <xdr:colOff>406400</xdr:colOff>
      <xdr:row>86</xdr:row>
      <xdr:rowOff>120904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7594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86</xdr:row>
      <xdr:rowOff>14732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672563"/>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75185</xdr:rowOff>
    </xdr:from>
    <xdr:to>
      <xdr:col>22</xdr:col>
      <xdr:colOff>254000</xdr:colOff>
      <xdr:row>85</xdr:row>
      <xdr:rowOff>5335</xdr:rowOff>
    </xdr:to>
    <xdr:sp macro="" textlink="">
      <xdr:nvSpPr>
        <xdr:cNvPr id="260" name="フローチャート : 判断 259">
          <a:extLst>
            <a:ext uri="{FF2B5EF4-FFF2-40B4-BE49-F238E27FC236}">
              <a16:creationId xmlns:a16="http://schemas.microsoft.com/office/drawing/2014/main" id="{00000000-0008-0000-0300-000004010000}"/>
            </a:ext>
          </a:extLst>
        </xdr:cNvPr>
        <xdr:cNvSpPr/>
      </xdr:nvSpPr>
      <xdr:spPr>
        <a:xfrm>
          <a:off x="15240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15512</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127763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72563"/>
          <a:ext cx="889000" cy="7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36576</xdr:rowOff>
    </xdr:from>
    <xdr:to>
      <xdr:col>21</xdr:col>
      <xdr:colOff>50800</xdr:colOff>
      <xdr:row>84</xdr:row>
      <xdr:rowOff>138176</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4351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148353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0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103632</xdr:rowOff>
    </xdr:from>
    <xdr:to>
      <xdr:col>19</xdr:col>
      <xdr:colOff>533400</xdr:colOff>
      <xdr:row>89</xdr:row>
      <xdr:rowOff>33782</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3462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43959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96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72" name="円/楕円 271">
          <a:extLst>
            <a:ext uri="{FF2B5EF4-FFF2-40B4-BE49-F238E27FC236}">
              <a16:creationId xmlns:a16="http://schemas.microsoft.com/office/drawing/2014/main" id="{00000000-0008-0000-0300-000010010000}"/>
            </a:ext>
          </a:extLst>
        </xdr:cNvPr>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89171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70104</xdr:rowOff>
    </xdr:from>
    <xdr:to>
      <xdr:col>23</xdr:col>
      <xdr:colOff>457200</xdr:colOff>
      <xdr:row>87</xdr:row>
      <xdr:rowOff>254</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129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156481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135382</xdr:rowOff>
    </xdr:from>
    <xdr:to>
      <xdr:col>22</xdr:col>
      <xdr:colOff>254000</xdr:colOff>
      <xdr:row>86</xdr:row>
      <xdr:rowOff>65532</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5240000" y="1470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50309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79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現在７．５</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人で類似団体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a:t>
          </a:r>
          <a:r>
            <a:rPr lang="ja-JP" altLang="en-US" sz="1300" b="0" i="0" baseline="0">
              <a:solidFill>
                <a:sysClr val="windowText" lastClr="000000"/>
              </a:solidFill>
              <a:effectLst/>
              <a:latin typeface="+mn-lt"/>
              <a:ea typeface="+mn-ea"/>
              <a:cs typeface="+mn-cs"/>
            </a:rPr>
            <a:t>１０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１９</a:t>
          </a:r>
          <a:r>
            <a:rPr lang="ja-JP" altLang="ja-JP" sz="1300" b="0" i="0" baseline="0">
              <a:solidFill>
                <a:sysClr val="windowText" lastClr="000000"/>
              </a:solidFill>
              <a:effectLst/>
              <a:latin typeface="+mn-lt"/>
              <a:ea typeface="+mn-ea"/>
              <a:cs typeface="+mn-cs"/>
            </a:rPr>
            <a:t>人を</a:t>
          </a:r>
          <a:r>
            <a:rPr lang="ja-JP" altLang="en-US" sz="1300" b="0" i="0" baseline="0">
              <a:solidFill>
                <a:sysClr val="windowText" lastClr="000000"/>
              </a:solidFill>
              <a:effectLst/>
              <a:latin typeface="+mn-lt"/>
              <a:ea typeface="+mn-ea"/>
              <a:cs typeface="+mn-cs"/>
            </a:rPr>
            <a:t>２．６２</a:t>
          </a:r>
          <a:r>
            <a:rPr lang="ja-JP" altLang="ja-JP" sz="1300" b="0" i="0" baseline="0">
              <a:solidFill>
                <a:sysClr val="windowText" lastClr="000000"/>
              </a:solidFill>
              <a:effectLst/>
              <a:latin typeface="+mn-lt"/>
              <a:ea typeface="+mn-ea"/>
              <a:cs typeface="+mn-cs"/>
            </a:rPr>
            <a:t>人下回っている。これは、</a:t>
          </a:r>
          <a:r>
            <a:rPr lang="ja-JP" altLang="en-US" sz="1300" b="0" i="0" baseline="0">
              <a:solidFill>
                <a:sysClr val="windowText" lastClr="000000"/>
              </a:solidFill>
              <a:effectLst/>
              <a:latin typeface="+mn-lt"/>
              <a:ea typeface="+mn-ea"/>
              <a:cs typeface="+mn-cs"/>
            </a:rPr>
            <a:t>平成１８年度からの</a:t>
          </a:r>
          <a:r>
            <a:rPr lang="ja-JP" altLang="ja-JP" sz="1300" b="0" i="0" baseline="0">
              <a:solidFill>
                <a:sysClr val="windowText" lastClr="000000"/>
              </a:solidFill>
              <a:effectLst/>
              <a:latin typeface="+mn-lt"/>
              <a:ea typeface="+mn-ea"/>
              <a:cs typeface="+mn-cs"/>
            </a:rPr>
            <a:t>行財政改革の取組みにおける職員数の削減及び事務事業等の見直しによ</a:t>
          </a:r>
          <a:r>
            <a:rPr lang="ja-JP" altLang="en-US" sz="1300" b="0" i="0" baseline="0">
              <a:solidFill>
                <a:sysClr val="windowText" lastClr="000000"/>
              </a:solidFill>
              <a:effectLst/>
              <a:latin typeface="+mn-lt"/>
              <a:ea typeface="+mn-ea"/>
              <a:cs typeface="+mn-cs"/>
            </a:rPr>
            <a:t>るものである。</a:t>
          </a:r>
          <a:endParaRPr lang="en-US" altLang="ja-JP" sz="1300" b="0" i="0" baseline="0">
            <a:solidFill>
              <a:sysClr val="windowText" lastClr="000000"/>
            </a:solidFill>
            <a:effectLst/>
            <a:latin typeface="+mn-lt"/>
            <a:ea typeface="+mn-ea"/>
            <a:cs typeface="+mn-cs"/>
          </a:endParaRPr>
        </a:p>
        <a:p>
          <a:pPr rtl="0" eaLnBrk="1" fontAlgn="auto" latinLnBrk="0" hangingPunct="1"/>
          <a:r>
            <a:rPr lang="ja-JP" altLang="en-US" sz="1300" b="0" i="0" baseline="0">
              <a:solidFill>
                <a:sysClr val="windowText" lastClr="000000"/>
              </a:solidFill>
              <a:effectLst/>
              <a:latin typeface="+mn-lt"/>
              <a:ea typeface="+mn-ea"/>
              <a:cs typeface="+mn-cs"/>
            </a:rPr>
            <a:t>　しかしながら、業務が増加傾向にある昨今においては、類似団体の動向を踏まえ、それらの状況に応じた</a:t>
          </a:r>
          <a:r>
            <a:rPr lang="ja-JP" altLang="ja-JP" sz="1300" b="0" i="0" baseline="0">
              <a:solidFill>
                <a:sysClr val="windowText" lastClr="000000"/>
              </a:solidFill>
              <a:effectLst/>
              <a:latin typeface="+mn-lt"/>
              <a:ea typeface="+mn-ea"/>
              <a:cs typeface="+mn-cs"/>
            </a:rPr>
            <a:t>適正な人員管理を実施し、適正な職員の配置に努める。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78613</xdr:rowOff>
    </xdr:from>
    <xdr:to>
      <xdr:col>24</xdr:col>
      <xdr:colOff>558800</xdr:colOff>
      <xdr:row>59</xdr:row>
      <xdr:rowOff>81831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4163"/>
          <a:ext cx="8382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a:extLst>
            <a:ext uri="{FF2B5EF4-FFF2-40B4-BE49-F238E27FC236}">
              <a16:creationId xmlns:a16="http://schemas.microsoft.com/office/drawing/2014/main" id="{00000000-0008-0000-0300-00003E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72982</xdr:rowOff>
    </xdr:from>
    <xdr:to>
      <xdr:col>23</xdr:col>
      <xdr:colOff>406400</xdr:colOff>
      <xdr:row>59</xdr:row>
      <xdr:rowOff>78613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88532"/>
          <a:ext cx="889000" cy="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61722</xdr:rowOff>
    </xdr:from>
    <xdr:to>
      <xdr:col>22</xdr:col>
      <xdr:colOff>203200</xdr:colOff>
      <xdr:row>59</xdr:row>
      <xdr:rowOff>72982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77272"/>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128355</xdr:rowOff>
    </xdr:from>
    <xdr:to>
      <xdr:col>22</xdr:col>
      <xdr:colOff>254000</xdr:colOff>
      <xdr:row>60</xdr:row>
      <xdr:rowOff>58505</xdr:rowOff>
    </xdr:to>
    <xdr:sp macro="" textlink="">
      <xdr:nvSpPr>
        <xdr:cNvPr id="323" name="フローチャート : 判断 322">
          <a:extLst>
            <a:ext uri="{FF2B5EF4-FFF2-40B4-BE49-F238E27FC236}">
              <a16:creationId xmlns:a16="http://schemas.microsoft.com/office/drawing/2014/main" id="{00000000-0008-0000-0300-000043010000}"/>
            </a:ext>
          </a:extLst>
        </xdr:cNvPr>
        <xdr:cNvSpPr/>
      </xdr:nvSpPr>
      <xdr:spPr>
        <a:xfrm>
          <a:off x="15240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43282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61722</xdr:rowOff>
    </xdr:from>
    <xdr:to>
      <xdr:col>21</xdr:col>
      <xdr:colOff>0</xdr:colOff>
      <xdr:row>59</xdr:row>
      <xdr:rowOff>63331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177272"/>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128355</xdr:rowOff>
    </xdr:from>
    <xdr:to>
      <xdr:col>21</xdr:col>
      <xdr:colOff>50800</xdr:colOff>
      <xdr:row>60</xdr:row>
      <xdr:rowOff>58505</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4351000" y="102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43282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3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131572</xdr:rowOff>
    </xdr:from>
    <xdr:to>
      <xdr:col>19</xdr:col>
      <xdr:colOff>533400</xdr:colOff>
      <xdr:row>60</xdr:row>
      <xdr:rowOff>61722</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3462000" y="1024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46499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31031</xdr:rowOff>
    </xdr:from>
    <xdr:to>
      <xdr:col>24</xdr:col>
      <xdr:colOff>609600</xdr:colOff>
      <xdr:row>59</xdr:row>
      <xdr:rowOff>132631</xdr:rowOff>
    </xdr:to>
    <xdr:sp macro="" textlink="">
      <xdr:nvSpPr>
        <xdr:cNvPr id="335" name="円/楕円 334">
          <a:extLst>
            <a:ext uri="{FF2B5EF4-FFF2-40B4-BE49-F238E27FC236}">
              <a16:creationId xmlns:a16="http://schemas.microsoft.com/office/drawing/2014/main" id="{00000000-0008-0000-0300-00004F010000}"/>
            </a:ext>
          </a:extLst>
        </xdr:cNvPr>
        <xdr:cNvSpPr/>
      </xdr:nvSpPr>
      <xdr:spPr>
        <a:xfrm>
          <a:off x="16967200" y="1014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47558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91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27813</xdr:rowOff>
    </xdr:from>
    <xdr:to>
      <xdr:col>23</xdr:col>
      <xdr:colOff>457200</xdr:colOff>
      <xdr:row>59</xdr:row>
      <xdr:rowOff>129413</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129000" y="101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139590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22182</xdr:rowOff>
    </xdr:from>
    <xdr:to>
      <xdr:col>22</xdr:col>
      <xdr:colOff>254000</xdr:colOff>
      <xdr:row>59</xdr:row>
      <xdr:rowOff>123782</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5240000" y="101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133959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10922</xdr:rowOff>
    </xdr:from>
    <xdr:to>
      <xdr:col>21</xdr:col>
      <xdr:colOff>50800</xdr:colOff>
      <xdr:row>59</xdr:row>
      <xdr:rowOff>112522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435100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122699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89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12531</xdr:rowOff>
    </xdr:from>
    <xdr:to>
      <xdr:col>19</xdr:col>
      <xdr:colOff>533400</xdr:colOff>
      <xdr:row>59</xdr:row>
      <xdr:rowOff>114131</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3462000" y="1012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124308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a:t>
          </a:r>
          <a:r>
            <a:rPr lang="ja-JP" altLang="en-US" sz="1300" b="0" i="0" baseline="0">
              <a:solidFill>
                <a:sysClr val="windowText" lastClr="000000"/>
              </a:solidFill>
              <a:effectLst/>
              <a:latin typeface="+mn-lt"/>
              <a:ea typeface="+mn-ea"/>
              <a:cs typeface="+mn-cs"/>
            </a:rPr>
            <a:t>９．８</a:t>
          </a:r>
          <a:r>
            <a:rPr lang="ja-JP" altLang="ja-JP" sz="1300" b="0" i="0" baseline="0">
              <a:solidFill>
                <a:sysClr val="windowText" lastClr="000000"/>
              </a:solidFill>
              <a:effectLst/>
              <a:latin typeface="+mn-lt"/>
              <a:ea typeface="+mn-ea"/>
              <a:cs typeface="+mn-cs"/>
            </a:rPr>
            <a:t>％と類似団体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平均値９．</a:t>
          </a:r>
          <a:r>
            <a:rPr lang="ja-JP" altLang="en-US" sz="1300" b="0" i="0" baseline="0">
              <a:solidFill>
                <a:sysClr val="windowText" lastClr="000000"/>
              </a:solidFill>
              <a:effectLst/>
              <a:latin typeface="+mn-lt"/>
              <a:ea typeface="+mn-ea"/>
              <a:cs typeface="+mn-cs"/>
            </a:rPr>
            <a:t>２</a:t>
          </a:r>
          <a:r>
            <a:rPr lang="ja-JP" altLang="ja-JP" sz="1300" b="0" i="0" baseline="0">
              <a:solidFill>
                <a:sysClr val="windowText" lastClr="000000"/>
              </a:solidFill>
              <a:effectLst/>
              <a:latin typeface="+mn-lt"/>
              <a:ea typeface="+mn-ea"/>
              <a:cs typeface="+mn-cs"/>
            </a:rPr>
            <a:t>％を</a:t>
          </a:r>
          <a:r>
            <a:rPr lang="ja-JP" altLang="en-US" sz="1300" b="0" i="0" baseline="0">
              <a:solidFill>
                <a:sysClr val="windowText" lastClr="000000"/>
              </a:solidFill>
              <a:effectLst/>
              <a:latin typeface="+mn-lt"/>
              <a:ea typeface="+mn-ea"/>
              <a:cs typeface="+mn-cs"/>
            </a:rPr>
            <a:t>０．６</a:t>
          </a:r>
          <a:r>
            <a:rPr lang="ja-JP" altLang="ja-JP" sz="1300" b="0" i="0" baseline="0">
              <a:solidFill>
                <a:sysClr val="windowText" lastClr="000000"/>
              </a:solidFill>
              <a:effectLst/>
              <a:latin typeface="+mn-lt"/>
              <a:ea typeface="+mn-ea"/>
              <a:cs typeface="+mn-cs"/>
            </a:rPr>
            <a:t>ポイント上回っている。これは、平成１５年度、平成１６年度に大きな借入があったことによるものであり、その後は新規起債発行の抑制を図ってきたため、年々減少傾向にある。</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しかしながら、今後、山辺中学校改築等の大規模事業の実施による借入により、比率が上昇するものと見込まれるため、今後の数値の増減を注視し、数値の抑制に努める。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62795</xdr:rowOff>
    </xdr:from>
    <xdr:to>
      <xdr:col>24</xdr:col>
      <xdr:colOff>558800</xdr:colOff>
      <xdr:row>41</xdr:row>
      <xdr:rowOff>129822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922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119538</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0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a:extLst>
            <a:ext uri="{FF2B5EF4-FFF2-40B4-BE49-F238E27FC236}">
              <a16:creationId xmlns:a16="http://schemas.microsoft.com/office/drawing/2014/main" id="{00000000-0008-0000-0300-00007D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129822</xdr:rowOff>
    </xdr:from>
    <xdr:to>
      <xdr:col>23</xdr:col>
      <xdr:colOff>406400</xdr:colOff>
      <xdr:row>42</xdr:row>
      <xdr:rowOff>79022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5927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79022</xdr:rowOff>
    </xdr:from>
    <xdr:to>
      <xdr:col>22</xdr:col>
      <xdr:colOff>203200</xdr:colOff>
      <xdr:row>43</xdr:row>
      <xdr:rowOff>1411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2799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92428</xdr:rowOff>
    </xdr:from>
    <xdr:to>
      <xdr:col>22</xdr:col>
      <xdr:colOff>254000</xdr:colOff>
      <xdr:row>42</xdr:row>
      <xdr:rowOff>22578</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5240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32755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1411</xdr:rowOff>
    </xdr:from>
    <xdr:to>
      <xdr:col>21</xdr:col>
      <xdr:colOff>0</xdr:colOff>
      <xdr:row>43</xdr:row>
      <xdr:rowOff>68439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37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28222</xdr:rowOff>
    </xdr:from>
    <xdr:to>
      <xdr:col>21</xdr:col>
      <xdr:colOff>50800</xdr:colOff>
      <xdr:row>42</xdr:row>
      <xdr:rowOff>129822</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139999</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95250</xdr:rowOff>
    </xdr:from>
    <xdr:to>
      <xdr:col>19</xdr:col>
      <xdr:colOff>533400</xdr:colOff>
      <xdr:row>43</xdr:row>
      <xdr:rowOff>25400</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35577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11995</xdr:rowOff>
    </xdr:from>
    <xdr:to>
      <xdr:col>24</xdr:col>
      <xdr:colOff>609600</xdr:colOff>
      <xdr:row>41</xdr:row>
      <xdr:rowOff>113595</xdr:rowOff>
    </xdr:to>
    <xdr:sp macro="" textlink="">
      <xdr:nvSpPr>
        <xdr:cNvPr id="398" name="円/楕円 397">
          <a:extLst>
            <a:ext uri="{FF2B5EF4-FFF2-40B4-BE49-F238E27FC236}">
              <a16:creationId xmlns:a16="http://schemas.microsoft.com/office/drawing/2014/main" id="{00000000-0008-0000-0300-00008E010000}"/>
            </a:ext>
          </a:extLst>
        </xdr:cNvPr>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155522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1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79022</xdr:rowOff>
    </xdr:from>
    <xdr:to>
      <xdr:col>23</xdr:col>
      <xdr:colOff>457200</xdr:colOff>
      <xdr:row>42</xdr:row>
      <xdr:rowOff>9172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129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165399</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9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28222</xdr:rowOff>
    </xdr:from>
    <xdr:to>
      <xdr:col>22</xdr:col>
      <xdr:colOff>254000</xdr:colOff>
      <xdr:row>42</xdr:row>
      <xdr:rowOff>129822</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5240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114599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122061</xdr:rowOff>
    </xdr:from>
    <xdr:to>
      <xdr:col>21</xdr:col>
      <xdr:colOff>50800</xdr:colOff>
      <xdr:row>43</xdr:row>
      <xdr:rowOff>52211</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4351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36988</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17639</xdr:rowOff>
    </xdr:from>
    <xdr:to>
      <xdr:col>19</xdr:col>
      <xdr:colOff>533400</xdr:colOff>
      <xdr:row>43</xdr:row>
      <xdr:rowOff>119239</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3462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104016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平成２５年度</a:t>
          </a:r>
          <a:r>
            <a:rPr lang="ja-JP" altLang="en-US" sz="1300" b="0" i="0" baseline="0">
              <a:solidFill>
                <a:sysClr val="windowText" lastClr="000000"/>
              </a:solidFill>
              <a:effectLst/>
              <a:latin typeface="+mn-lt"/>
              <a:ea typeface="+mn-ea"/>
              <a:cs typeface="+mn-cs"/>
            </a:rPr>
            <a:t>まで</a:t>
          </a:r>
          <a:r>
            <a:rPr lang="ja-JP" altLang="ja-JP" sz="1300" b="0" i="0" baseline="0">
              <a:solidFill>
                <a:sysClr val="windowText" lastClr="000000"/>
              </a:solidFill>
              <a:effectLst/>
              <a:latin typeface="+mn-lt"/>
              <a:ea typeface="+mn-ea"/>
              <a:cs typeface="+mn-cs"/>
            </a:rPr>
            <a:t>は、一般会計の地方債残高の増となっているものの、山辺中学校整備基金の積立</a:t>
          </a:r>
          <a:r>
            <a:rPr lang="ja-JP" altLang="en-US" sz="1300" b="0" i="0" baseline="0">
              <a:solidFill>
                <a:sysClr val="windowText" lastClr="000000"/>
              </a:solidFill>
              <a:effectLst/>
              <a:latin typeface="+mn-lt"/>
              <a:ea typeface="+mn-ea"/>
              <a:cs typeface="+mn-cs"/>
            </a:rPr>
            <a:t>など</a:t>
          </a:r>
          <a:r>
            <a:rPr lang="ja-JP" altLang="ja-JP" sz="1300" b="0" i="0" baseline="0">
              <a:solidFill>
                <a:sysClr val="windowText" lastClr="000000"/>
              </a:solidFill>
              <a:effectLst/>
              <a:latin typeface="+mn-lt"/>
              <a:ea typeface="+mn-ea"/>
              <a:cs typeface="+mn-cs"/>
            </a:rPr>
            <a:t>による充当可能基金や基準財政需要額算入見込額の増などにより、類似団体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平均値と比較して６．６ポイント下回っていた。</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しかしながら、山辺中学校改築事業などの大規模事業の実施による借入が行われたため、平成２６年度においては類似団体を３２．１ポイント、平成２</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年度では</a:t>
          </a:r>
          <a:r>
            <a:rPr lang="ja-JP" altLang="en-US" sz="1300" b="0" i="0" baseline="0">
              <a:solidFill>
                <a:sysClr val="windowText" lastClr="000000"/>
              </a:solidFill>
              <a:effectLst/>
              <a:latin typeface="+mn-lt"/>
              <a:ea typeface="+mn-ea"/>
              <a:cs typeface="+mn-cs"/>
            </a:rPr>
            <a:t>４１．６</a:t>
          </a:r>
          <a:r>
            <a:rPr lang="ja-JP" altLang="ja-JP" sz="1300" b="0" i="0" baseline="0">
              <a:solidFill>
                <a:sysClr val="windowText" lastClr="000000"/>
              </a:solidFill>
              <a:effectLst/>
              <a:latin typeface="+mn-lt"/>
              <a:ea typeface="+mn-ea"/>
              <a:cs typeface="+mn-cs"/>
            </a:rPr>
            <a:t>ポインと大幅に上回ることとなっているため、新たな起債の抑制に努める。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78559</xdr:rowOff>
    </xdr:from>
    <xdr:to>
      <xdr:col>24</xdr:col>
      <xdr:colOff>558800</xdr:colOff>
      <xdr:row>18</xdr:row>
      <xdr:rowOff>147501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179800" y="316465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5" name="フローチャート : 判断 444">
          <a:extLst>
            <a:ext uri="{FF2B5EF4-FFF2-40B4-BE49-F238E27FC236}">
              <a16:creationId xmlns:a16="http://schemas.microsoft.com/office/drawing/2014/main" id="{00000000-0008-0000-0300-0000BD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78559</xdr:rowOff>
    </xdr:from>
    <xdr:to>
      <xdr:col>23</xdr:col>
      <xdr:colOff>406400</xdr:colOff>
      <xdr:row>18</xdr:row>
      <xdr:rowOff>155545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3164659"/>
          <a:ext cx="889000" cy="7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121557</xdr:rowOff>
    </xdr:from>
    <xdr:to>
      <xdr:col>22</xdr:col>
      <xdr:colOff>203200</xdr:colOff>
      <xdr:row>18</xdr:row>
      <xdr:rowOff>155545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2864757"/>
          <a:ext cx="889000" cy="37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78800</xdr:rowOff>
    </xdr:from>
    <xdr:to>
      <xdr:col>22</xdr:col>
      <xdr:colOff>254000</xdr:colOff>
      <xdr:row>17</xdr:row>
      <xdr:rowOff>8950</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5240000" y="282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19127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5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121557</xdr:rowOff>
    </xdr:from>
    <xdr:to>
      <xdr:col>21</xdr:col>
      <xdr:colOff>0</xdr:colOff>
      <xdr:row>17</xdr:row>
      <xdr:rowOff>7560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647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146594</xdr:rowOff>
    </xdr:from>
    <xdr:to>
      <xdr:col>21</xdr:col>
      <xdr:colOff>50800</xdr:colOff>
      <xdr:row>17</xdr:row>
      <xdr:rowOff>76744</xdr:rowOff>
    </xdr:to>
    <xdr:sp macro="" textlink="">
      <xdr:nvSpPr>
        <xdr:cNvPr id="453" name="フローチャート : 判断 452">
          <a:extLst>
            <a:ext uri="{FF2B5EF4-FFF2-40B4-BE49-F238E27FC236}">
              <a16:creationId xmlns:a16="http://schemas.microsoft.com/office/drawing/2014/main" id="{00000000-0008-0000-0300-0000C5010000}"/>
            </a:ext>
          </a:extLst>
        </xdr:cNvPr>
        <xdr:cNvSpPr/>
      </xdr:nvSpPr>
      <xdr:spPr>
        <a:xfrm>
          <a:off x="14351000" y="288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61521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97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52131</xdr:rowOff>
    </xdr:from>
    <xdr:to>
      <xdr:col>19</xdr:col>
      <xdr:colOff>533400</xdr:colOff>
      <xdr:row>17</xdr:row>
      <xdr:rowOff>153731</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3462000" y="296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138508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05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96701</xdr:rowOff>
    </xdr:from>
    <xdr:to>
      <xdr:col>24</xdr:col>
      <xdr:colOff>609600</xdr:colOff>
      <xdr:row>19</xdr:row>
      <xdr:rowOff>26851</xdr:rowOff>
    </xdr:to>
    <xdr:sp macro="" textlink="">
      <xdr:nvSpPr>
        <xdr:cNvPr id="462" name="円/楕円 461">
          <a:extLst>
            <a:ext uri="{FF2B5EF4-FFF2-40B4-BE49-F238E27FC236}">
              <a16:creationId xmlns:a16="http://schemas.microsoft.com/office/drawing/2014/main" id="{00000000-0008-0000-0300-0000CE010000}"/>
            </a:ext>
          </a:extLst>
        </xdr:cNvPr>
        <xdr:cNvSpPr/>
      </xdr:nvSpPr>
      <xdr:spPr>
        <a:xfrm>
          <a:off x="16967200" y="31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68778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15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27759</xdr:rowOff>
    </xdr:from>
    <xdr:to>
      <xdr:col>23</xdr:col>
      <xdr:colOff>457200</xdr:colOff>
      <xdr:row>18</xdr:row>
      <xdr:rowOff>129359</xdr:rowOff>
    </xdr:to>
    <xdr:sp macro="" textlink="">
      <xdr:nvSpPr>
        <xdr:cNvPr id="464" name="円/楕円 463">
          <a:extLst>
            <a:ext uri="{FF2B5EF4-FFF2-40B4-BE49-F238E27FC236}">
              <a16:creationId xmlns:a16="http://schemas.microsoft.com/office/drawing/2014/main" id="{00000000-0008-0000-0300-0000D0010000}"/>
            </a:ext>
          </a:extLst>
        </xdr:cNvPr>
        <xdr:cNvSpPr/>
      </xdr:nvSpPr>
      <xdr:spPr>
        <a:xfrm>
          <a:off x="16129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114135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0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104745</xdr:rowOff>
    </xdr:from>
    <xdr:to>
      <xdr:col>22</xdr:col>
      <xdr:colOff>254000</xdr:colOff>
      <xdr:row>19</xdr:row>
      <xdr:rowOff>34895</xdr:rowOff>
    </xdr:to>
    <xdr:sp macro="" textlink="">
      <xdr:nvSpPr>
        <xdr:cNvPr id="466" name="円/楕円 465">
          <a:extLst>
            <a:ext uri="{FF2B5EF4-FFF2-40B4-BE49-F238E27FC236}">
              <a16:creationId xmlns:a16="http://schemas.microsoft.com/office/drawing/2014/main" id="{00000000-0008-0000-0300-0000D2010000}"/>
            </a:ext>
          </a:extLst>
        </xdr:cNvPr>
        <xdr:cNvSpPr/>
      </xdr:nvSpPr>
      <xdr:spPr>
        <a:xfrm>
          <a:off x="15240000" y="31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19672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7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70757</xdr:rowOff>
    </xdr:from>
    <xdr:to>
      <xdr:col>21</xdr:col>
      <xdr:colOff>50800</xdr:colOff>
      <xdr:row>17</xdr:row>
      <xdr:rowOff>907</xdr:rowOff>
    </xdr:to>
    <xdr:sp macro="" textlink="">
      <xdr:nvSpPr>
        <xdr:cNvPr id="468" name="円/楕円 467">
          <a:extLst>
            <a:ext uri="{FF2B5EF4-FFF2-40B4-BE49-F238E27FC236}">
              <a16:creationId xmlns:a16="http://schemas.microsoft.com/office/drawing/2014/main" id="{00000000-0008-0000-0300-0000D4010000}"/>
            </a:ext>
          </a:extLst>
        </xdr:cNvPr>
        <xdr:cNvSpPr/>
      </xdr:nvSpPr>
      <xdr:spPr>
        <a:xfrm>
          <a:off x="14351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11084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128210</xdr:rowOff>
    </xdr:from>
    <xdr:to>
      <xdr:col>19</xdr:col>
      <xdr:colOff>533400</xdr:colOff>
      <xdr:row>17</xdr:row>
      <xdr:rowOff>58360</xdr:rowOff>
    </xdr:to>
    <xdr:sp macro="" textlink="">
      <xdr:nvSpPr>
        <xdr:cNvPr id="470" name="円/楕円 469">
          <a:extLst>
            <a:ext uri="{FF2B5EF4-FFF2-40B4-BE49-F238E27FC236}">
              <a16:creationId xmlns:a16="http://schemas.microsoft.com/office/drawing/2014/main" id="{00000000-0008-0000-0300-0000D6010000}"/>
            </a:ext>
          </a:extLst>
        </xdr:cNvPr>
        <xdr:cNvSpPr/>
      </xdr:nvSpPr>
      <xdr:spPr>
        <a:xfrm>
          <a:off x="13462000" y="28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68537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64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職員給与削減の終了により平成２</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年度の比率は２</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と</a:t>
          </a:r>
          <a:r>
            <a:rPr lang="ja-JP" altLang="ja-JP" sz="1300" b="0" i="0" baseline="0">
              <a:solidFill>
                <a:sysClr val="windowText" lastClr="000000"/>
              </a:solidFill>
              <a:effectLst/>
              <a:latin typeface="+mn-lt"/>
              <a:ea typeface="+mn-ea"/>
              <a:cs typeface="+mn-cs"/>
            </a:rPr>
            <a:t>、類似団体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平均値を</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．２ポイント上回っており、、経常収支比率に占める割合が高くなっている</a:t>
          </a:r>
          <a:r>
            <a:rPr lang="ja-JP" altLang="en-US" sz="1300" b="0" i="0" baseline="0">
              <a:solidFill>
                <a:sysClr val="windowText" lastClr="000000"/>
              </a:solidFill>
              <a:effectLst/>
              <a:latin typeface="+mn-lt"/>
              <a:ea typeface="+mn-ea"/>
              <a:cs typeface="+mn-cs"/>
            </a:rPr>
            <a:t>など上昇傾向にある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a:t>
          </a:r>
          <a:r>
            <a:rPr lang="ja-JP" altLang="en-US" sz="1300" b="0" i="0" baseline="0">
              <a:solidFill>
                <a:sysClr val="windowText" lastClr="000000"/>
              </a:solidFill>
              <a:effectLst/>
              <a:latin typeface="+mn-lt"/>
              <a:ea typeface="+mn-ea"/>
              <a:cs typeface="+mn-cs"/>
            </a:rPr>
            <a:t>一層、</a:t>
          </a:r>
          <a:r>
            <a:rPr lang="ja-JP" altLang="ja-JP" sz="1300" b="0" i="0" baseline="0">
              <a:solidFill>
                <a:sysClr val="windowText" lastClr="000000"/>
              </a:solidFill>
              <a:effectLst/>
              <a:latin typeface="+mn-lt"/>
              <a:ea typeface="+mn-ea"/>
              <a:cs typeface="+mn-cs"/>
            </a:rPr>
            <a:t>行財政改革の取組み</a:t>
          </a:r>
          <a:r>
            <a:rPr lang="ja-JP" altLang="en-US" sz="1300" b="0" i="0" baseline="0">
              <a:solidFill>
                <a:sysClr val="windowText" lastClr="000000"/>
              </a:solidFill>
              <a:effectLst/>
              <a:latin typeface="+mn-lt"/>
              <a:ea typeface="+mn-ea"/>
              <a:cs typeface="+mn-cs"/>
            </a:rPr>
            <a:t>など</a:t>
          </a:r>
          <a:r>
            <a:rPr lang="ja-JP" altLang="ja-JP" sz="1300" b="0" i="0" baseline="0">
              <a:solidFill>
                <a:sysClr val="windowText" lastClr="000000"/>
              </a:solidFill>
              <a:effectLst/>
              <a:latin typeface="+mn-lt"/>
              <a:ea typeface="+mn-ea"/>
              <a:cs typeface="+mn-cs"/>
            </a:rPr>
            <a:t>により、事務事業の見直しによる適正な人員配置や指定管理者制度や民間委託等を進めることにより、、経常収支比率に占める割合を低くするよう人件費の抑制に努める。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8890</xdr:rowOff>
    </xdr:from>
    <xdr:to>
      <xdr:col>7</xdr:col>
      <xdr:colOff>15875</xdr:colOff>
      <xdr:row>37</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2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149860</xdr:rowOff>
    </xdr:from>
    <xdr:to>
      <xdr:col>4</xdr:col>
      <xdr:colOff>346075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20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100330</xdr:rowOff>
    </xdr:from>
    <xdr:to>
      <xdr:col>3</xdr:col>
      <xdr:colOff>142875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4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129540</xdr:rowOff>
    </xdr:from>
    <xdr:to>
      <xdr:col>5</xdr:col>
      <xdr:colOff>600075</xdr:colOff>
      <xdr:row>37</xdr:row>
      <xdr:rowOff>59690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99060</xdr:rowOff>
    </xdr:from>
    <xdr:to>
      <xdr:col>4</xdr:col>
      <xdr:colOff>396875</xdr:colOff>
      <xdr:row>37</xdr:row>
      <xdr:rowOff>29210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49530</xdr:rowOff>
    </xdr:from>
    <xdr:to>
      <xdr:col>3</xdr:col>
      <xdr:colOff>193675</xdr:colOff>
      <xdr:row>37</xdr:row>
      <xdr:rowOff>151130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135907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事務の電算化に伴う業務委託や機器類のリース料により、１</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％と類似団体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平均値１</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１</a:t>
          </a:r>
          <a:r>
            <a:rPr lang="ja-JP" altLang="ja-JP" sz="1300" b="0" i="0" baseline="0">
              <a:solidFill>
                <a:sysClr val="windowText" lastClr="000000"/>
              </a:solidFill>
              <a:effectLst/>
              <a:latin typeface="+mn-lt"/>
              <a:ea typeface="+mn-ea"/>
              <a:cs typeface="+mn-cs"/>
            </a:rPr>
            <a:t>％より</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差</a:t>
          </a:r>
          <a:r>
            <a:rPr lang="ja-JP" altLang="en-US" sz="1300" b="0" i="0" baseline="0">
              <a:solidFill>
                <a:sysClr val="windowText" lastClr="000000"/>
              </a:solidFill>
              <a:effectLst/>
              <a:latin typeface="+mn-lt"/>
              <a:ea typeface="+mn-ea"/>
              <a:cs typeface="+mn-cs"/>
            </a:rPr>
            <a:t>とな</a:t>
          </a:r>
          <a:r>
            <a:rPr lang="ja-JP" altLang="ja-JP" sz="1300" b="0" i="0" baseline="0">
              <a:solidFill>
                <a:sysClr val="windowText" lastClr="000000"/>
              </a:solidFill>
              <a:effectLst/>
              <a:latin typeface="+mn-lt"/>
              <a:ea typeface="+mn-ea"/>
              <a:cs typeface="+mn-cs"/>
            </a:rPr>
            <a:t>っているが、度重なる制度改正</a:t>
          </a:r>
          <a:r>
            <a:rPr lang="ja-JP" altLang="en-US" sz="1300" b="0" i="0" baseline="0">
              <a:solidFill>
                <a:sysClr val="windowText" lastClr="000000"/>
              </a:solidFill>
              <a:effectLst/>
              <a:latin typeface="+mn-lt"/>
              <a:ea typeface="+mn-ea"/>
              <a:cs typeface="+mn-cs"/>
            </a:rPr>
            <a:t>などが大きな</a:t>
          </a:r>
          <a:r>
            <a:rPr lang="ja-JP" altLang="ja-JP" sz="1300" b="0" i="0" baseline="0">
              <a:solidFill>
                <a:sysClr val="windowText" lastClr="000000"/>
              </a:solidFill>
              <a:effectLst/>
              <a:latin typeface="+mn-lt"/>
              <a:ea typeface="+mn-ea"/>
              <a:cs typeface="+mn-cs"/>
            </a:rPr>
            <a:t>要因と考えられる。今後も、更なる経費節減や職員のスキルアップを図りながら、類似団体平均値に近づくよう削減に努める。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134620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902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134620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14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18</xdr:row>
      <xdr:rowOff>27940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30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76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157497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25417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83820</xdr:rowOff>
    </xdr:from>
    <xdr:to>
      <xdr:col>22</xdr:col>
      <xdr:colOff>615950</xdr:colOff>
      <xdr:row>19</xdr:row>
      <xdr:rowOff>13970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5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11430</xdr:rowOff>
    </xdr:from>
    <xdr:to>
      <xdr:col>19</xdr:col>
      <xdr:colOff>6350</xdr:colOff>
      <xdr:row>17</xdr:row>
      <xdr:rowOff>113030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財政状況が厳しいため、類似団体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平均値５．３％より０．３ポイント高くなっている。これまで町直営の施設がないことなどから、類似団体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平均値より低</a:t>
          </a:r>
          <a:r>
            <a:rPr lang="ja-JP" altLang="en-US" sz="1300" b="0" i="0" baseline="0">
              <a:solidFill>
                <a:sysClr val="windowText" lastClr="000000"/>
              </a:solidFill>
              <a:effectLst/>
              <a:latin typeface="+mn-lt"/>
              <a:ea typeface="+mn-ea"/>
              <a:cs typeface="+mn-cs"/>
            </a:rPr>
            <a:t>い傾向にあった</a:t>
          </a:r>
          <a:r>
            <a:rPr lang="ja-JP" altLang="ja-JP" sz="1300" b="0" i="0" baseline="0">
              <a:solidFill>
                <a:sysClr val="windowText" lastClr="000000"/>
              </a:solidFill>
              <a:effectLst/>
              <a:latin typeface="+mn-lt"/>
              <a:ea typeface="+mn-ea"/>
              <a:cs typeface="+mn-cs"/>
            </a:rPr>
            <a:t>が、平成２６年度より高くなっている。昨年度</a:t>
          </a:r>
          <a:r>
            <a:rPr lang="ja-JP" altLang="en-US" sz="1300" b="0" i="0" baseline="0">
              <a:solidFill>
                <a:sysClr val="windowText" lastClr="000000"/>
              </a:solidFill>
              <a:effectLst/>
              <a:latin typeface="+mn-lt"/>
              <a:ea typeface="+mn-ea"/>
              <a:cs typeface="+mn-cs"/>
            </a:rPr>
            <a:t>と同</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なっており</a:t>
          </a:r>
          <a:r>
            <a:rPr lang="ja-JP" altLang="ja-JP" sz="1300" b="0" i="0" baseline="0">
              <a:solidFill>
                <a:sysClr val="windowText" lastClr="000000"/>
              </a:solidFill>
              <a:effectLst/>
              <a:latin typeface="+mn-lt"/>
              <a:ea typeface="+mn-ea"/>
              <a:cs typeface="+mn-cs"/>
            </a:rPr>
            <a:t>、今後も注視しながら対策を実施し、柔軟な対応を行うとともに、歯止めをかけるように努める。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94343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102507</xdr:rowOff>
    </xdr:from>
    <xdr:to>
      <xdr:col>4</xdr:col>
      <xdr:colOff>346075</xdr:colOff>
      <xdr:row>56</xdr:row>
      <xdr:rowOff>94343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22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133350</xdr:rowOff>
    </xdr:from>
    <xdr:to>
      <xdr:col>5</xdr:col>
      <xdr:colOff>600075</xdr:colOff>
      <xdr:row>56</xdr:row>
      <xdr:rowOff>63500</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51707</xdr:rowOff>
    </xdr:from>
    <xdr:to>
      <xdr:col>3</xdr:col>
      <xdr:colOff>193675</xdr:colOff>
      <xdr:row>55</xdr:row>
      <xdr:rowOff>153307</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その他に係る経常収支比率が１</a:t>
          </a:r>
          <a:r>
            <a:rPr lang="ja-JP" altLang="en-US" sz="1300" b="0" i="0" baseline="0">
              <a:solidFill>
                <a:sysClr val="windowText" lastClr="000000"/>
              </a:solidFill>
              <a:effectLst/>
              <a:latin typeface="+mn-lt"/>
              <a:ea typeface="+mn-ea"/>
              <a:cs typeface="+mn-cs"/>
            </a:rPr>
            <a:t>９</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％で、類似団体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平均値の１</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を４</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ポイント上回っているのは、前年度と同水準であるものの、特別会計への経常的な繰出金が主な要因</a:t>
          </a:r>
          <a:r>
            <a:rPr lang="ja-JP" altLang="en-US" sz="1300" b="0" i="0" baseline="0">
              <a:solidFill>
                <a:sysClr val="windowText" lastClr="000000"/>
              </a:solidFill>
              <a:effectLst/>
              <a:latin typeface="+mn-lt"/>
              <a:ea typeface="+mn-ea"/>
              <a:cs typeface="+mn-cs"/>
            </a:rPr>
            <a:t>と考えられる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今後は、これまで以上に、特別会計の経営適正化</a:t>
          </a:r>
          <a:r>
            <a:rPr lang="ja-JP" altLang="en-US" sz="1300" b="0" i="0" baseline="0">
              <a:solidFill>
                <a:sysClr val="windowText" lastClr="000000"/>
              </a:solidFill>
              <a:effectLst/>
              <a:latin typeface="+mn-lt"/>
              <a:ea typeface="+mn-ea"/>
              <a:cs typeface="+mn-cs"/>
            </a:rPr>
            <a:t>及び</a:t>
          </a:r>
          <a:r>
            <a:rPr lang="ja-JP" altLang="ja-JP" sz="1300" b="0" i="0" baseline="0">
              <a:solidFill>
                <a:sysClr val="windowText" lastClr="000000"/>
              </a:solidFill>
              <a:effectLst/>
              <a:latin typeface="+mn-lt"/>
              <a:ea typeface="+mn-ea"/>
              <a:cs typeface="+mn-cs"/>
            </a:rPr>
            <a:t>健全化を図り、普通会計負担額の軽減に努める。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xdr:rowOff>
    </xdr:from>
    <xdr:to>
      <xdr:col>24</xdr:col>
      <xdr:colOff>31750</xdr:colOff>
      <xdr:row>58</xdr:row>
      <xdr:rowOff>104140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94765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3556</xdr:rowOff>
    </xdr:from>
    <xdr:to>
      <xdr:col>22</xdr:col>
      <xdr:colOff>565150</xdr:colOff>
      <xdr:row>58</xdr:row>
      <xdr:rowOff>49276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9476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xdr:rowOff>
    </xdr:from>
    <xdr:to>
      <xdr:col>21</xdr:col>
      <xdr:colOff>361950</xdr:colOff>
      <xdr:row>58</xdr:row>
      <xdr:rowOff>49276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9522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5334</xdr:rowOff>
    </xdr:from>
    <xdr:to>
      <xdr:col>21</xdr:col>
      <xdr:colOff>412750</xdr:colOff>
      <xdr:row>57</xdr:row>
      <xdr:rowOff>106934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117111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xdr:rowOff>
    </xdr:from>
    <xdr:to>
      <xdr:col>20</xdr:col>
      <xdr:colOff>158750</xdr:colOff>
      <xdr:row>58</xdr:row>
      <xdr:rowOff>8128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52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153924</xdr:rowOff>
    </xdr:from>
    <xdr:to>
      <xdr:col>20</xdr:col>
      <xdr:colOff>209550</xdr:colOff>
      <xdr:row>57</xdr:row>
      <xdr:rowOff>84074</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94251</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5334</xdr:rowOff>
    </xdr:from>
    <xdr:to>
      <xdr:col>19</xdr:col>
      <xdr:colOff>6350</xdr:colOff>
      <xdr:row>57</xdr:row>
      <xdr:rowOff>106934</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117111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54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124206</xdr:rowOff>
    </xdr:from>
    <xdr:to>
      <xdr:col>22</xdr:col>
      <xdr:colOff>615950</xdr:colOff>
      <xdr:row>58</xdr:row>
      <xdr:rowOff>54356</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89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39133</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83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169926</xdr:rowOff>
    </xdr:from>
    <xdr:to>
      <xdr:col>21</xdr:col>
      <xdr:colOff>412750</xdr:colOff>
      <xdr:row>58</xdr:row>
      <xdr:rowOff>100076</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94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84853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02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128778</xdr:rowOff>
    </xdr:from>
    <xdr:to>
      <xdr:col>20</xdr:col>
      <xdr:colOff>209550</xdr:colOff>
      <xdr:row>58</xdr:row>
      <xdr:rowOff>58928</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43705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128778</xdr:rowOff>
    </xdr:from>
    <xdr:to>
      <xdr:col>19</xdr:col>
      <xdr:colOff>6350</xdr:colOff>
      <xdr:row>58</xdr:row>
      <xdr:rowOff>58928</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43705</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１</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と</a:t>
          </a:r>
          <a:r>
            <a:rPr lang="ja-JP" altLang="ja-JP" sz="1300" b="0" i="0" baseline="0">
              <a:solidFill>
                <a:sysClr val="windowText" lastClr="000000"/>
              </a:solidFill>
              <a:effectLst/>
              <a:latin typeface="+mn-lt"/>
              <a:ea typeface="+mn-ea"/>
              <a:cs typeface="+mn-cs"/>
            </a:rPr>
            <a:t>前年度より０．</a:t>
          </a:r>
          <a:r>
            <a:rPr lang="ja-JP" altLang="en-US" sz="1300" b="0" i="0" baseline="0">
              <a:solidFill>
                <a:sysClr val="windowText" lastClr="000000"/>
              </a:solidFill>
              <a:effectLst/>
              <a:latin typeface="+mn-lt"/>
              <a:ea typeface="+mn-ea"/>
              <a:cs typeface="+mn-cs"/>
            </a:rPr>
            <a:t>９</a:t>
          </a:r>
          <a:r>
            <a:rPr lang="ja-JP" altLang="ja-JP" sz="1300" b="0" i="0" baseline="0">
              <a:solidFill>
                <a:sysClr val="windowText" lastClr="000000"/>
              </a:solidFill>
              <a:effectLst/>
              <a:latin typeface="+mn-lt"/>
              <a:ea typeface="+mn-ea"/>
              <a:cs typeface="+mn-cs"/>
            </a:rPr>
            <a:t>ポイント下降し、類似団体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平均値の１３．</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％より</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ポイント下回っている。これは、一部事務組合への負担金が類似団体と比較し、少ないことなどが考えられるが、今後も、一部事務組合への負担金</a:t>
          </a:r>
          <a:r>
            <a:rPr lang="ja-JP" altLang="en-US" sz="1300" b="0" i="0" baseline="0">
              <a:solidFill>
                <a:sysClr val="windowText" lastClr="000000"/>
              </a:solidFill>
              <a:effectLst/>
              <a:latin typeface="+mn-lt"/>
              <a:ea typeface="+mn-ea"/>
              <a:cs typeface="+mn-cs"/>
            </a:rPr>
            <a:t>の増減により</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数値の変動が見られることが予想される</a:t>
          </a:r>
          <a:r>
            <a:rPr lang="ja-JP" altLang="ja-JP" sz="1300" b="0" i="0" baseline="0">
              <a:solidFill>
                <a:sysClr val="windowText" lastClr="000000"/>
              </a:solidFill>
              <a:effectLst/>
              <a:latin typeface="+mn-lt"/>
              <a:ea typeface="+mn-ea"/>
              <a:cs typeface="+mn-cs"/>
            </a:rPr>
            <a:t>ため、委託先</a:t>
          </a:r>
          <a:r>
            <a:rPr lang="ja-JP" altLang="en-US" sz="1300" b="0" i="0" baseline="0">
              <a:solidFill>
                <a:sysClr val="windowText" lastClr="000000"/>
              </a:solidFill>
              <a:effectLst/>
              <a:latin typeface="+mn-lt"/>
              <a:ea typeface="+mn-ea"/>
              <a:cs typeface="+mn-cs"/>
            </a:rPr>
            <a:t>等</a:t>
          </a:r>
          <a:r>
            <a:rPr lang="ja-JP" altLang="ja-JP" sz="1300" b="0" i="0" baseline="0">
              <a:solidFill>
                <a:sysClr val="windowText" lastClr="000000"/>
              </a:solidFill>
              <a:effectLst/>
              <a:latin typeface="+mn-lt"/>
              <a:ea typeface="+mn-ea"/>
              <a:cs typeface="+mn-cs"/>
            </a:rPr>
            <a:t>との協議・調整を図りながら事務事業の見直しなどによる経費抑制を図る。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30988</xdr:rowOff>
    </xdr:from>
    <xdr:to>
      <xdr:col>24</xdr:col>
      <xdr:colOff>31750</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5671800" y="6203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17272</xdr:rowOff>
    </xdr:from>
    <xdr:to>
      <xdr:col>21</xdr:col>
      <xdr:colOff>361950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36</xdr:row>
      <xdr:rowOff>17272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168165</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51054</xdr:rowOff>
    </xdr:from>
    <xdr:to>
      <xdr:col>19</xdr:col>
      <xdr:colOff>6350</xdr:colOff>
      <xdr:row>35</xdr:row>
      <xdr:rowOff>152654</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162831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公債費は１６．</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％で類似団体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平均値の１</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％より</a:t>
          </a:r>
          <a:r>
            <a:rPr lang="ja-JP" altLang="en-US" sz="1300" b="0" i="0" baseline="0">
              <a:solidFill>
                <a:sysClr val="windowText" lastClr="000000"/>
              </a:solidFill>
              <a:effectLst/>
              <a:latin typeface="+mn-lt"/>
              <a:ea typeface="+mn-ea"/>
              <a:cs typeface="+mn-cs"/>
            </a:rPr>
            <a:t>０．４</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低く</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毎年度減少している。</a:t>
          </a:r>
          <a:r>
            <a:rPr lang="ja-JP" altLang="ja-JP" sz="1300" b="0" i="0" baseline="0">
              <a:solidFill>
                <a:sysClr val="windowText" lastClr="000000"/>
              </a:solidFill>
              <a:effectLst/>
              <a:latin typeface="+mn-lt"/>
              <a:ea typeface="+mn-ea"/>
              <a:cs typeface="+mn-cs"/>
            </a:rPr>
            <a:t>これは過年度における大規模事業による償還金が減となっていることによるものであるが、その後も地方債の新規発行の抑制に努めて</a:t>
          </a:r>
          <a:r>
            <a:rPr lang="ja-JP" altLang="en-US" sz="1300" b="0" i="0" baseline="0">
              <a:solidFill>
                <a:sysClr val="windowText" lastClr="000000"/>
              </a:solidFill>
              <a:effectLst/>
              <a:latin typeface="+mn-lt"/>
              <a:ea typeface="+mn-ea"/>
              <a:cs typeface="+mn-cs"/>
            </a:rPr>
            <a:t>いたためである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しかしながら、山辺中学校改築事業等の実施により、財政運営も非常に厳しくなることが予想されるため、これまで以上に地方債の新規発行</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抑制に努める。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129287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317220"/>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49276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49276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4132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40132</xdr:rowOff>
    </xdr:from>
    <xdr:to>
      <xdr:col>3</xdr:col>
      <xdr:colOff>142875</xdr:colOff>
      <xdr:row>78</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4132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91964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78487</xdr:rowOff>
    </xdr:from>
    <xdr:to>
      <xdr:col>5</xdr:col>
      <xdr:colOff>600075</xdr:colOff>
      <xdr:row>78</xdr:row>
      <xdr:rowOff>8637</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164864</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169926</xdr:rowOff>
    </xdr:from>
    <xdr:to>
      <xdr:col>4</xdr:col>
      <xdr:colOff>396875</xdr:colOff>
      <xdr:row>78</xdr:row>
      <xdr:rowOff>100076</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84853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mn-lt"/>
              <a:ea typeface="+mn-ea"/>
              <a:cs typeface="+mn-cs"/>
            </a:rPr>
            <a:t>　７</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と</a:t>
          </a:r>
          <a:r>
            <a:rPr lang="ja-JP" altLang="ja-JP" sz="1300" b="0" i="0" baseline="0">
              <a:solidFill>
                <a:sysClr val="windowText" lastClr="000000"/>
              </a:solidFill>
              <a:effectLst/>
              <a:latin typeface="+mn-lt"/>
              <a:ea typeface="+mn-ea"/>
              <a:cs typeface="+mn-cs"/>
            </a:rPr>
            <a:t>類似団体平均値の</a:t>
          </a:r>
          <a:r>
            <a:rPr lang="ja-JP" altLang="en-US" sz="1300" b="0" i="0" baseline="0">
              <a:solidFill>
                <a:sysClr val="windowText" lastClr="000000"/>
              </a:solidFill>
              <a:effectLst/>
              <a:latin typeface="+mn-lt"/>
              <a:ea typeface="+mn-ea"/>
              <a:cs typeface="+mn-cs"/>
            </a:rPr>
            <a:t>７０</a:t>
          </a:r>
          <a:r>
            <a:rPr lang="ja-JP" altLang="ja-JP" sz="1300" b="0" i="0" baseline="0">
              <a:solidFill>
                <a:sysClr val="windowText" lastClr="000000"/>
              </a:solidFill>
              <a:effectLst/>
              <a:latin typeface="+mn-lt"/>
              <a:ea typeface="+mn-ea"/>
              <a:cs typeface="+mn-cs"/>
            </a:rPr>
            <a:t>．３％より</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ポイントと大幅に高くなっている。行財政改革の取組開始</a:t>
          </a:r>
          <a:r>
            <a:rPr lang="ja-JP" altLang="en-US" sz="1300" b="0" i="0" baseline="0">
              <a:solidFill>
                <a:sysClr val="windowText" lastClr="000000"/>
              </a:solidFill>
              <a:effectLst/>
              <a:latin typeface="+mn-lt"/>
              <a:ea typeface="+mn-ea"/>
              <a:cs typeface="+mn-cs"/>
            </a:rPr>
            <a:t>時は、</a:t>
          </a:r>
          <a:r>
            <a:rPr lang="ja-JP" altLang="ja-JP" sz="1300" b="0" i="0" baseline="0">
              <a:solidFill>
                <a:sysClr val="windowText" lastClr="000000"/>
              </a:solidFill>
              <a:effectLst/>
              <a:latin typeface="+mn-lt"/>
              <a:ea typeface="+mn-ea"/>
              <a:cs typeface="+mn-cs"/>
            </a:rPr>
            <a:t>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平均値</a:t>
          </a:r>
          <a:r>
            <a:rPr lang="ja-JP" altLang="en-US" sz="1300" b="0" i="0" baseline="0">
              <a:solidFill>
                <a:sysClr val="windowText" lastClr="000000"/>
              </a:solidFill>
              <a:effectLst/>
              <a:latin typeface="+mn-lt"/>
              <a:ea typeface="+mn-ea"/>
              <a:cs typeface="+mn-cs"/>
            </a:rPr>
            <a:t>より低い</a:t>
          </a:r>
          <a:r>
            <a:rPr lang="ja-JP" altLang="ja-JP" sz="1300" b="0" i="0" baseline="0">
              <a:solidFill>
                <a:sysClr val="windowText" lastClr="000000"/>
              </a:solidFill>
              <a:effectLst/>
              <a:latin typeface="+mn-lt"/>
              <a:ea typeface="+mn-ea"/>
              <a:cs typeface="+mn-cs"/>
            </a:rPr>
            <a:t>状況であったが、その後は</a:t>
          </a:r>
          <a:r>
            <a:rPr lang="ja-JP" altLang="en-US" sz="1300" b="0" i="0" baseline="0">
              <a:solidFill>
                <a:sysClr val="windowText" lastClr="000000"/>
              </a:solidFill>
              <a:effectLst/>
              <a:latin typeface="+mn-lt"/>
              <a:ea typeface="+mn-ea"/>
              <a:cs typeface="+mn-cs"/>
            </a:rPr>
            <a:t>上回っている</a:t>
          </a:r>
          <a:r>
            <a:rPr lang="ja-JP" altLang="ja-JP" sz="1300" b="0" i="0" baseline="0">
              <a:solidFill>
                <a:sysClr val="windowText" lastClr="000000"/>
              </a:solidFill>
              <a:effectLst/>
              <a:latin typeface="+mn-lt"/>
              <a:ea typeface="+mn-ea"/>
              <a:cs typeface="+mn-cs"/>
            </a:rPr>
            <a:t>。</a:t>
          </a:r>
          <a:endParaRPr lang="ja-JP" altLang="ja-JP" sz="1300">
            <a:solidFill>
              <a:sysClr val="windowText" lastClr="000000"/>
            </a:solidFill>
            <a:effectLst/>
          </a:endParaRPr>
        </a:p>
        <a:p>
          <a:pPr rtl="0" eaLnBrk="1" fontAlgn="auto" latinLnBrk="0" hangingPunct="1"/>
          <a:r>
            <a:rPr lang="ja-JP" altLang="ja-JP" sz="1300" b="0" i="0" baseline="0">
              <a:solidFill>
                <a:sysClr val="windowText" lastClr="000000"/>
              </a:solidFill>
              <a:effectLst/>
              <a:latin typeface="+mn-lt"/>
              <a:ea typeface="+mn-ea"/>
              <a:cs typeface="+mn-cs"/>
            </a:rPr>
            <a:t>　しかしながら、</a:t>
          </a:r>
          <a:r>
            <a:rPr lang="ja-JP" altLang="en-US" sz="1300" b="0" i="0" baseline="0">
              <a:solidFill>
                <a:sysClr val="windowText" lastClr="000000"/>
              </a:solidFill>
              <a:effectLst/>
              <a:latin typeface="+mn-lt"/>
              <a:ea typeface="+mn-ea"/>
              <a:cs typeface="+mn-cs"/>
            </a:rPr>
            <a:t>主に</a:t>
          </a:r>
          <a:r>
            <a:rPr lang="ja-JP" altLang="ja-JP" sz="1300" b="0" i="0" baseline="0">
              <a:solidFill>
                <a:sysClr val="windowText" lastClr="000000"/>
              </a:solidFill>
              <a:effectLst/>
              <a:latin typeface="+mn-lt"/>
              <a:ea typeface="+mn-ea"/>
              <a:cs typeface="+mn-cs"/>
            </a:rPr>
            <a:t>扶助費</a:t>
          </a:r>
          <a:r>
            <a:rPr lang="ja-JP" altLang="en-US" sz="1300" b="0" i="0" baseline="0">
              <a:solidFill>
                <a:sysClr val="windowText" lastClr="000000"/>
              </a:solidFill>
              <a:effectLst/>
              <a:latin typeface="+mn-lt"/>
              <a:ea typeface="+mn-ea"/>
              <a:cs typeface="+mn-cs"/>
            </a:rPr>
            <a:t>等</a:t>
          </a:r>
          <a:r>
            <a:rPr lang="ja-JP" altLang="ja-JP" sz="1300" b="0" i="0" baseline="0">
              <a:solidFill>
                <a:sysClr val="windowText" lastClr="000000"/>
              </a:solidFill>
              <a:effectLst/>
              <a:latin typeface="+mn-lt"/>
              <a:ea typeface="+mn-ea"/>
              <a:cs typeface="+mn-cs"/>
            </a:rPr>
            <a:t>の増加により類似団体平均値を上回り、その乖離が</a:t>
          </a:r>
          <a:r>
            <a:rPr lang="ja-JP" altLang="en-US" sz="1300" b="0" i="0" baseline="0">
              <a:solidFill>
                <a:sysClr val="windowText" lastClr="000000"/>
              </a:solidFill>
              <a:effectLst/>
              <a:latin typeface="+mn-lt"/>
              <a:ea typeface="+mn-ea"/>
              <a:cs typeface="+mn-cs"/>
            </a:rPr>
            <a:t>広がって</a:t>
          </a:r>
          <a:r>
            <a:rPr lang="ja-JP" altLang="ja-JP" sz="1300" b="0" i="0" baseline="0">
              <a:solidFill>
                <a:sysClr val="windowText" lastClr="000000"/>
              </a:solidFill>
              <a:effectLst/>
              <a:latin typeface="+mn-lt"/>
              <a:ea typeface="+mn-ea"/>
              <a:cs typeface="+mn-cs"/>
            </a:rPr>
            <a:t>いるため、これまで以上に事務事業の見直し</a:t>
          </a:r>
          <a:r>
            <a:rPr lang="ja-JP" altLang="en-US" sz="1300" b="0" i="0" baseline="0">
              <a:solidFill>
                <a:sysClr val="windowText" lastClr="000000"/>
              </a:solidFill>
              <a:effectLst/>
              <a:latin typeface="+mn-lt"/>
              <a:ea typeface="+mn-ea"/>
              <a:cs typeface="+mn-cs"/>
            </a:rPr>
            <a:t>や</a:t>
          </a:r>
          <a:r>
            <a:rPr lang="ja-JP" altLang="ja-JP" sz="1300" b="0" i="0" baseline="0">
              <a:solidFill>
                <a:sysClr val="windowText" lastClr="000000"/>
              </a:solidFill>
              <a:effectLst/>
              <a:latin typeface="+mn-lt"/>
              <a:ea typeface="+mn-ea"/>
              <a:cs typeface="+mn-cs"/>
            </a:rPr>
            <a:t>人件費の抑制に努めるとともに、引き続き扶助費の見直しなどに努める。</a:t>
          </a:r>
          <a:endParaRPr lang="en-US" altLang="ja-JP" sz="1300" b="0" i="0" baseline="0">
            <a:solidFill>
              <a:sysClr val="windowText" lastClr="000000"/>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146050</xdr:rowOff>
    </xdr:from>
    <xdr:to>
      <xdr:col>24</xdr:col>
      <xdr:colOff>31750</xdr:colOff>
      <xdr:row>79</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519150"/>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142239</xdr:rowOff>
    </xdr:from>
    <xdr:to>
      <xdr:col>22</xdr:col>
      <xdr:colOff>565150</xdr:colOff>
      <xdr:row>78</xdr:row>
      <xdr:rowOff>146050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15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35561</xdr:rowOff>
    </xdr:from>
    <xdr:to>
      <xdr:col>21</xdr:col>
      <xdr:colOff>361950</xdr:colOff>
      <xdr:row>78</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086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142239</xdr:rowOff>
    </xdr:from>
    <xdr:to>
      <xdr:col>20</xdr:col>
      <xdr:colOff>158750</xdr:colOff>
      <xdr:row>78</xdr:row>
      <xdr:rowOff>35561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4388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26670</xdr:rowOff>
    </xdr:from>
    <xdr:to>
      <xdr:col>20</xdr:col>
      <xdr:colOff>209550</xdr:colOff>
      <xdr:row>77</xdr:row>
      <xdr:rowOff>128270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138447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41911</xdr:rowOff>
    </xdr:from>
    <xdr:to>
      <xdr:col>19</xdr:col>
      <xdr:colOff>6350</xdr:colOff>
      <xdr:row>77</xdr:row>
      <xdr:rowOff>143511</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153688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3811</xdr:rowOff>
    </xdr:from>
    <xdr:to>
      <xdr:col>24</xdr:col>
      <xdr:colOff>82550</xdr:colOff>
      <xdr:row>79</xdr:row>
      <xdr:rowOff>105411</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147338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95250</xdr:rowOff>
    </xdr:from>
    <xdr:to>
      <xdr:col>22</xdr:col>
      <xdr:colOff>615950</xdr:colOff>
      <xdr:row>79</xdr:row>
      <xdr:rowOff>25400</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10177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5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156211</xdr:rowOff>
    </xdr:from>
    <xdr:to>
      <xdr:col>20</xdr:col>
      <xdr:colOff>209550</xdr:colOff>
      <xdr:row>78</xdr:row>
      <xdr:rowOff>86361</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91439</xdr:rowOff>
    </xdr:from>
    <xdr:to>
      <xdr:col>19</xdr:col>
      <xdr:colOff>6350</xdr:colOff>
      <xdr:row>78</xdr:row>
      <xdr:rowOff>21589</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6366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山形県山辺町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86995</xdr:rowOff>
    </xdr:from>
    <xdr:to>
      <xdr:col>4</xdr:col>
      <xdr:colOff>1117600</xdr:colOff>
      <xdr:row>19</xdr:row>
      <xdr:rowOff>93609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92170"/>
          <a:ext cx="647700" cy="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93609</xdr:rowOff>
    </xdr:from>
    <xdr:to>
      <xdr:col>4</xdr:col>
      <xdr:colOff>469900</xdr:colOff>
      <xdr:row>19</xdr:row>
      <xdr:rowOff>99675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398784"/>
          <a:ext cx="698500" cy="6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99675</xdr:rowOff>
    </xdr:from>
    <xdr:to>
      <xdr:col>3</xdr:col>
      <xdr:colOff>904875</xdr:colOff>
      <xdr:row>19</xdr:row>
      <xdr:rowOff>117635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04850"/>
          <a:ext cx="698500" cy="1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30091</xdr:rowOff>
    </xdr:from>
    <xdr:to>
      <xdr:col>3</xdr:col>
      <xdr:colOff>955675</xdr:colOff>
      <xdr:row>18</xdr:row>
      <xdr:rowOff>131691</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141868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3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88138</xdr:rowOff>
    </xdr:from>
    <xdr:to>
      <xdr:col>3</xdr:col>
      <xdr:colOff>206375</xdr:colOff>
      <xdr:row>19</xdr:row>
      <xdr:rowOff>117635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93313"/>
          <a:ext cx="698500" cy="29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45674</xdr:rowOff>
    </xdr:from>
    <xdr:to>
      <xdr:col>3</xdr:col>
      <xdr:colOff>257175</xdr:colOff>
      <xdr:row>18</xdr:row>
      <xdr:rowOff>147274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157451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27767</xdr:rowOff>
    </xdr:from>
    <xdr:to>
      <xdr:col>2</xdr:col>
      <xdr:colOff>692150</xdr:colOff>
      <xdr:row>18</xdr:row>
      <xdr:rowOff>129367</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61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139544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36195</xdr:rowOff>
    </xdr:from>
    <xdr:to>
      <xdr:col>5</xdr:col>
      <xdr:colOff>34925</xdr:colOff>
      <xdr:row>19</xdr:row>
      <xdr:rowOff>137795</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341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8272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1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71,500</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42809</xdr:rowOff>
    </xdr:from>
    <xdr:to>
      <xdr:col>4</xdr:col>
      <xdr:colOff>520700</xdr:colOff>
      <xdr:row>19</xdr:row>
      <xdr:rowOff>144409</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347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129186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3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70,632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48875</xdr:rowOff>
    </xdr:from>
    <xdr:to>
      <xdr:col>3</xdr:col>
      <xdr:colOff>955675</xdr:colOff>
      <xdr:row>19</xdr:row>
      <xdr:rowOff>150475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35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135252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69,836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66835</xdr:rowOff>
    </xdr:from>
    <xdr:to>
      <xdr:col>3</xdr:col>
      <xdr:colOff>257175</xdr:colOff>
      <xdr:row>19</xdr:row>
      <xdr:rowOff>168435</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37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153212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58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67,479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37338</xdr:rowOff>
    </xdr:from>
    <xdr:to>
      <xdr:col>2</xdr:col>
      <xdr:colOff>692150</xdr:colOff>
      <xdr:row>19</xdr:row>
      <xdr:rowOff>138938</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342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123715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2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127915</xdr:rowOff>
    </xdr:from>
    <xdr:to>
      <xdr:col>4</xdr:col>
      <xdr:colOff>1117600</xdr:colOff>
      <xdr:row>37</xdr:row>
      <xdr:rowOff>135687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52615"/>
          <a:ext cx="647700" cy="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116354</xdr:rowOff>
    </xdr:from>
    <xdr:to>
      <xdr:col>4</xdr:col>
      <xdr:colOff>469900</xdr:colOff>
      <xdr:row>37</xdr:row>
      <xdr:rowOff>127915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41054"/>
          <a:ext cx="698500" cy="11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52117</xdr:rowOff>
    </xdr:from>
    <xdr:to>
      <xdr:col>3</xdr:col>
      <xdr:colOff>904875</xdr:colOff>
      <xdr:row>37</xdr:row>
      <xdr:rowOff>116354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76817"/>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20748</xdr:rowOff>
    </xdr:from>
    <xdr:to>
      <xdr:col>3</xdr:col>
      <xdr:colOff>955675</xdr:colOff>
      <xdr:row>37</xdr:row>
      <xdr:rowOff>122348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5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303975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146464</xdr:rowOff>
    </xdr:from>
    <xdr:to>
      <xdr:col>3</xdr:col>
      <xdr:colOff>206375</xdr:colOff>
      <xdr:row>37</xdr:row>
      <xdr:rowOff>52117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99714"/>
          <a:ext cx="6985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104971</xdr:rowOff>
    </xdr:from>
    <xdr:to>
      <xdr:col>3</xdr:col>
      <xdr:colOff>257175</xdr:colOff>
      <xdr:row>37</xdr:row>
      <xdr:rowOff>35121</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58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216748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2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54614</xdr:rowOff>
    </xdr:from>
    <xdr:to>
      <xdr:col>2</xdr:col>
      <xdr:colOff>692150</xdr:colOff>
      <xdr:row>36</xdr:row>
      <xdr:rowOff>156214</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7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166391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84887</xdr:rowOff>
    </xdr:from>
    <xdr:to>
      <xdr:col>5</xdr:col>
      <xdr:colOff>34925</xdr:colOff>
      <xdr:row>37</xdr:row>
      <xdr:rowOff>186487</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209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56964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18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20,734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77115</xdr:rowOff>
    </xdr:from>
    <xdr:to>
      <xdr:col>4</xdr:col>
      <xdr:colOff>520700</xdr:colOff>
      <xdr:row>37</xdr:row>
      <xdr:rowOff>178715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20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8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20,972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65554</xdr:rowOff>
    </xdr:from>
    <xdr:to>
      <xdr:col>3</xdr:col>
      <xdr:colOff>955675</xdr:colOff>
      <xdr:row>37</xdr:row>
      <xdr:rowOff>167154</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19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151931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7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21,326</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1317</xdr:rowOff>
    </xdr:from>
    <xdr:to>
      <xdr:col>3</xdr:col>
      <xdr:colOff>257175</xdr:colOff>
      <xdr:row>37</xdr:row>
      <xdr:rowOff>102917</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126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87694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1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23,293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95664</xdr:rowOff>
    </xdr:from>
    <xdr:to>
      <xdr:col>2</xdr:col>
      <xdr:colOff>692150</xdr:colOff>
      <xdr:row>37</xdr:row>
      <xdr:rowOff>25814</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048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10591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3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25,654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21013</xdr:rowOff>
    </xdr:from>
    <xdr:to>
      <xdr:col>6</xdr:col>
      <xdr:colOff>511175</xdr:colOff>
      <xdr:row>37</xdr:row>
      <xdr:rowOff>44134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64663"/>
          <a:ext cx="8382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44134</xdr:rowOff>
    </xdr:from>
    <xdr:to>
      <xdr:col>5</xdr:col>
      <xdr:colOff>358775</xdr:colOff>
      <xdr:row>37</xdr:row>
      <xdr:rowOff>101056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7784"/>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50393</xdr:rowOff>
    </xdr:from>
    <xdr:to>
      <xdr:col>4</xdr:col>
      <xdr:colOff>155575</xdr:colOff>
      <xdr:row>37</xdr:row>
      <xdr:rowOff>101056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94043"/>
          <a:ext cx="889000" cy="5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42102</xdr:rowOff>
    </xdr:from>
    <xdr:to>
      <xdr:col>4</xdr:col>
      <xdr:colOff>206375</xdr:colOff>
      <xdr:row>36</xdr:row>
      <xdr:rowOff>143702</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1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160229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22004</xdr:rowOff>
    </xdr:from>
    <xdr:to>
      <xdr:col>2</xdr:col>
      <xdr:colOff>638175</xdr:colOff>
      <xdr:row>37</xdr:row>
      <xdr:rowOff>50393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65654"/>
          <a:ext cx="889000" cy="2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50985</xdr:rowOff>
    </xdr:from>
    <xdr:to>
      <xdr:col>3</xdr:col>
      <xdr:colOff>3175</xdr:colOff>
      <xdr:row>36</xdr:row>
      <xdr:rowOff>152585</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2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169112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9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28647</xdr:rowOff>
    </xdr:from>
    <xdr:to>
      <xdr:col>1</xdr:col>
      <xdr:colOff>485775</xdr:colOff>
      <xdr:row>36</xdr:row>
      <xdr:rowOff>130247</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146774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141663</xdr:rowOff>
    </xdr:from>
    <xdr:to>
      <xdr:col>6</xdr:col>
      <xdr:colOff>561975</xdr:colOff>
      <xdr:row>37</xdr:row>
      <xdr:rowOff>71813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120090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68,653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164784</xdr:rowOff>
    </xdr:from>
    <xdr:to>
      <xdr:col>5</xdr:col>
      <xdr:colOff>409575</xdr:colOff>
      <xdr:row>37</xdr:row>
      <xdr:rowOff>94934</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86061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66,529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50256</xdr:rowOff>
    </xdr:from>
    <xdr:to>
      <xdr:col>4</xdr:col>
      <xdr:colOff>206375</xdr:colOff>
      <xdr:row>37</xdr:row>
      <xdr:rowOff>151856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9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142983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8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61,300</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171043</xdr:rowOff>
    </xdr:from>
    <xdr:to>
      <xdr:col>3</xdr:col>
      <xdr:colOff>3175</xdr:colOff>
      <xdr:row>37</xdr:row>
      <xdr:rowOff>101193</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92320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3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65,954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142654</xdr:rowOff>
    </xdr:from>
    <xdr:to>
      <xdr:col>1</xdr:col>
      <xdr:colOff>485775</xdr:colOff>
      <xdr:row>37</xdr:row>
      <xdr:rowOff>72804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63931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0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64,201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132583</xdr:rowOff>
    </xdr:from>
    <xdr:to>
      <xdr:col>6</xdr:col>
      <xdr:colOff>511175</xdr:colOff>
      <xdr:row>58</xdr:row>
      <xdr:rowOff>138085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76683"/>
          <a:ext cx="838200" cy="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138085</xdr:rowOff>
    </xdr:from>
    <xdr:to>
      <xdr:col>5</xdr:col>
      <xdr:colOff>358775</xdr:colOff>
      <xdr:row>59</xdr:row>
      <xdr:rowOff>1122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82185"/>
          <a:ext cx="889000" cy="3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1122</xdr:rowOff>
    </xdr:from>
    <xdr:to>
      <xdr:col>4</xdr:col>
      <xdr:colOff>155575</xdr:colOff>
      <xdr:row>59</xdr:row>
      <xdr:rowOff>8956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16672"/>
          <a:ext cx="889000" cy="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8956</xdr:rowOff>
    </xdr:from>
    <xdr:to>
      <xdr:col>2</xdr:col>
      <xdr:colOff>638175</xdr:colOff>
      <xdr:row>59</xdr:row>
      <xdr:rowOff>42972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4506"/>
          <a:ext cx="889000" cy="3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81783</xdr:rowOff>
    </xdr:from>
    <xdr:to>
      <xdr:col>6</xdr:col>
      <xdr:colOff>561975</xdr:colOff>
      <xdr:row>59</xdr:row>
      <xdr:rowOff>11933</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1002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60210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1000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87285</xdr:rowOff>
    </xdr:from>
    <xdr:to>
      <xdr:col>5</xdr:col>
      <xdr:colOff>409575</xdr:colOff>
      <xdr:row>59</xdr:row>
      <xdr:rowOff>17435</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100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8562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2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60,212</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121772</xdr:rowOff>
    </xdr:from>
    <xdr:to>
      <xdr:col>4</xdr:col>
      <xdr:colOff>206375</xdr:colOff>
      <xdr:row>59</xdr:row>
      <xdr:rowOff>51922</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100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43049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129606</xdr:rowOff>
    </xdr:from>
    <xdr:to>
      <xdr:col>3</xdr:col>
      <xdr:colOff>3175</xdr:colOff>
      <xdr:row>59</xdr:row>
      <xdr:rowOff>59756</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0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50883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54,658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163622</xdr:rowOff>
    </xdr:from>
    <xdr:to>
      <xdr:col>1</xdr:col>
      <xdr:colOff>485775</xdr:colOff>
      <xdr:row>59</xdr:row>
      <xdr:rowOff>93772</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10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84899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0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115216</xdr:rowOff>
    </xdr:from>
    <xdr:to>
      <xdr:col>6</xdr:col>
      <xdr:colOff>511175</xdr:colOff>
      <xdr:row>78</xdr:row>
      <xdr:rowOff>14176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16866"/>
          <a:ext cx="8382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70984</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72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a:extLst>
            <a:ext uri="{FF2B5EF4-FFF2-40B4-BE49-F238E27FC236}">
              <a16:creationId xmlns:a16="http://schemas.microsoft.com/office/drawing/2014/main" id="{00000000-0008-0000-0600-0000B2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129025</xdr:rowOff>
    </xdr:from>
    <xdr:to>
      <xdr:col>5</xdr:col>
      <xdr:colOff>358775</xdr:colOff>
      <xdr:row>78</xdr:row>
      <xdr:rowOff>14176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30675"/>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129025</xdr:rowOff>
    </xdr:from>
    <xdr:to>
      <xdr:col>4</xdr:col>
      <xdr:colOff>155575</xdr:colOff>
      <xdr:row>77</xdr:row>
      <xdr:rowOff>160799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30675"/>
          <a:ext cx="889000" cy="3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145593</xdr:rowOff>
    </xdr:from>
    <xdr:to>
      <xdr:col>4</xdr:col>
      <xdr:colOff>206375</xdr:colOff>
      <xdr:row>78</xdr:row>
      <xdr:rowOff>75743</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2857500" y="1334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66870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7" y="134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113616</xdr:rowOff>
    </xdr:from>
    <xdr:to>
      <xdr:col>2</xdr:col>
      <xdr:colOff>638175</xdr:colOff>
      <xdr:row>77</xdr:row>
      <xdr:rowOff>160799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5266"/>
          <a:ext cx="889000" cy="4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158783</xdr:rowOff>
    </xdr:from>
    <xdr:to>
      <xdr:col>3</xdr:col>
      <xdr:colOff>3175</xdr:colOff>
      <xdr:row>78</xdr:row>
      <xdr:rowOff>88933</xdr:rowOff>
    </xdr:to>
    <xdr:sp macro="" textlink="">
      <xdr:nvSpPr>
        <xdr:cNvPr id="186" name="フローチャート : 判断 185">
          <a:extLst>
            <a:ext uri="{FF2B5EF4-FFF2-40B4-BE49-F238E27FC236}">
              <a16:creationId xmlns:a16="http://schemas.microsoft.com/office/drawing/2014/main" id="{00000000-0008-0000-0600-0000BA000000}"/>
            </a:ext>
          </a:extLst>
        </xdr:cNvPr>
        <xdr:cNvSpPr/>
      </xdr:nvSpPr>
      <xdr:spPr>
        <a:xfrm>
          <a:off x="1968500" y="1336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80060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7" y="134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162350</xdr:rowOff>
    </xdr:from>
    <xdr:to>
      <xdr:col>1</xdr:col>
      <xdr:colOff>485775</xdr:colOff>
      <xdr:row>78</xdr:row>
      <xdr:rowOff>92500</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079500" y="133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83627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7" y="1345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64416</xdr:rowOff>
    </xdr:from>
    <xdr:to>
      <xdr:col>6</xdr:col>
      <xdr:colOff>561975</xdr:colOff>
      <xdr:row>77</xdr:row>
      <xdr:rowOff>166016</xdr:rowOff>
    </xdr:to>
    <xdr:sp macro="" textlink="">
      <xdr:nvSpPr>
        <xdr:cNvPr id="195" name="円/楕円 194">
          <a:extLst>
            <a:ext uri="{FF2B5EF4-FFF2-40B4-BE49-F238E27FC236}">
              <a16:creationId xmlns:a16="http://schemas.microsoft.com/office/drawing/2014/main" id="{00000000-0008-0000-0600-0000C3000000}"/>
            </a:ext>
          </a:extLst>
        </xdr:cNvPr>
        <xdr:cNvSpPr/>
      </xdr:nvSpPr>
      <xdr:spPr>
        <a:xfrm>
          <a:off x="4584700" y="132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87293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1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134826</xdr:rowOff>
    </xdr:from>
    <xdr:to>
      <xdr:col>5</xdr:col>
      <xdr:colOff>409575</xdr:colOff>
      <xdr:row>78</xdr:row>
      <xdr:rowOff>64976</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3746500" y="1333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81503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7" y="131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78225</xdr:rowOff>
    </xdr:from>
    <xdr:to>
      <xdr:col>4</xdr:col>
      <xdr:colOff>206375</xdr:colOff>
      <xdr:row>78</xdr:row>
      <xdr:rowOff>8375</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2857500" y="1327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24902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7" y="1305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109999</xdr:rowOff>
    </xdr:from>
    <xdr:to>
      <xdr:col>3</xdr:col>
      <xdr:colOff>3175</xdr:colOff>
      <xdr:row>78</xdr:row>
      <xdr:rowOff>40149</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1968500" y="133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56676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7" y="1308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62816</xdr:rowOff>
    </xdr:from>
    <xdr:to>
      <xdr:col>1</xdr:col>
      <xdr:colOff>485775</xdr:colOff>
      <xdr:row>77</xdr:row>
      <xdr:rowOff>164416</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079500" y="1326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9493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7" y="1303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79,552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150673</xdr:rowOff>
    </xdr:from>
    <xdr:to>
      <xdr:col>6</xdr:col>
      <xdr:colOff>511175</xdr:colOff>
      <xdr:row>99</xdr:row>
      <xdr:rowOff>2045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52773"/>
          <a:ext cx="8382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a:extLst>
            <a:ext uri="{FF2B5EF4-FFF2-40B4-BE49-F238E27FC236}">
              <a16:creationId xmlns:a16="http://schemas.microsoft.com/office/drawing/2014/main" id="{00000000-0008-0000-0600-0000EC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149949</xdr:rowOff>
    </xdr:from>
    <xdr:to>
      <xdr:col>5</xdr:col>
      <xdr:colOff>358775</xdr:colOff>
      <xdr:row>98</xdr:row>
      <xdr:rowOff>150673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95204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149949</xdr:rowOff>
    </xdr:from>
    <xdr:to>
      <xdr:col>4</xdr:col>
      <xdr:colOff>155575</xdr:colOff>
      <xdr:row>99</xdr:row>
      <xdr:rowOff>101752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52049"/>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123152</xdr:rowOff>
    </xdr:from>
    <xdr:to>
      <xdr:col>4</xdr:col>
      <xdr:colOff>206375</xdr:colOff>
      <xdr:row>97</xdr:row>
      <xdr:rowOff>53302</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2857500" y="16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69829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101752</xdr:rowOff>
    </xdr:from>
    <xdr:to>
      <xdr:col>2</xdr:col>
      <xdr:colOff>638175</xdr:colOff>
      <xdr:row>99</xdr:row>
      <xdr:rowOff>116650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7075302"/>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56248</xdr:rowOff>
    </xdr:from>
    <xdr:to>
      <xdr:col>3</xdr:col>
      <xdr:colOff>3175</xdr:colOff>
      <xdr:row>97</xdr:row>
      <xdr:rowOff>157848</xdr:rowOff>
    </xdr:to>
    <xdr:sp macro="" textlink="">
      <xdr:nvSpPr>
        <xdr:cNvPr id="244" name="フローチャート : 判断 243">
          <a:extLst>
            <a:ext uri="{FF2B5EF4-FFF2-40B4-BE49-F238E27FC236}">
              <a16:creationId xmlns:a16="http://schemas.microsoft.com/office/drawing/2014/main" id="{00000000-0008-0000-0600-0000F4000000}"/>
            </a:ext>
          </a:extLst>
        </xdr:cNvPr>
        <xdr:cNvSpPr/>
      </xdr:nvSpPr>
      <xdr:spPr>
        <a:xfrm>
          <a:off x="1968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2925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6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35846</xdr:rowOff>
    </xdr:from>
    <xdr:to>
      <xdr:col>1</xdr:col>
      <xdr:colOff>485775</xdr:colOff>
      <xdr:row>97</xdr:row>
      <xdr:rowOff>137446</xdr:rowOff>
    </xdr:to>
    <xdr:sp macro="" textlink="">
      <xdr:nvSpPr>
        <xdr:cNvPr id="246" name="フローチャート : 判断 245">
          <a:extLst>
            <a:ext uri="{FF2B5EF4-FFF2-40B4-BE49-F238E27FC236}">
              <a16:creationId xmlns:a16="http://schemas.microsoft.com/office/drawing/2014/main" id="{00000000-0008-0000-0600-0000F6000000}"/>
            </a:ext>
          </a:extLst>
        </xdr:cNvPr>
        <xdr:cNvSpPr/>
      </xdr:nvSpPr>
      <xdr:spPr>
        <a:xfrm>
          <a:off x="1079500" y="1666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153973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4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122695</xdr:rowOff>
    </xdr:from>
    <xdr:to>
      <xdr:col>6</xdr:col>
      <xdr:colOff>561975</xdr:colOff>
      <xdr:row>99</xdr:row>
      <xdr:rowOff>52845</xdr:rowOff>
    </xdr:to>
    <xdr:sp macro="" textlink="">
      <xdr:nvSpPr>
        <xdr:cNvPr id="253" name="円/楕円 252">
          <a:extLst>
            <a:ext uri="{FF2B5EF4-FFF2-40B4-BE49-F238E27FC236}">
              <a16:creationId xmlns:a16="http://schemas.microsoft.com/office/drawing/2014/main" id="{00000000-0008-0000-0600-0000FD000000}"/>
            </a:ext>
          </a:extLst>
        </xdr:cNvPr>
        <xdr:cNvSpPr/>
      </xdr:nvSpPr>
      <xdr:spPr>
        <a:xfrm>
          <a:off x="4584700" y="169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37622</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83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42,226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99873</xdr:rowOff>
    </xdr:from>
    <xdr:to>
      <xdr:col>5</xdr:col>
      <xdr:colOff>409575</xdr:colOff>
      <xdr:row>99</xdr:row>
      <xdr:rowOff>30023</xdr:rowOff>
    </xdr:to>
    <xdr:sp macro="" textlink="">
      <xdr:nvSpPr>
        <xdr:cNvPr id="255" name="円/楕円 254">
          <a:extLst>
            <a:ext uri="{FF2B5EF4-FFF2-40B4-BE49-F238E27FC236}">
              <a16:creationId xmlns:a16="http://schemas.microsoft.com/office/drawing/2014/main" id="{00000000-0008-0000-0600-0000FF000000}"/>
            </a:ext>
          </a:extLst>
        </xdr:cNvPr>
        <xdr:cNvSpPr/>
      </xdr:nvSpPr>
      <xdr:spPr>
        <a:xfrm>
          <a:off x="3746500" y="169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21150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99149</xdr:rowOff>
    </xdr:from>
    <xdr:to>
      <xdr:col>4</xdr:col>
      <xdr:colOff>206375</xdr:colOff>
      <xdr:row>99</xdr:row>
      <xdr:rowOff>29299</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2857500" y="169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20426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43,462</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50952</xdr:rowOff>
    </xdr:from>
    <xdr:to>
      <xdr:col>3</xdr:col>
      <xdr:colOff>3175</xdr:colOff>
      <xdr:row>99</xdr:row>
      <xdr:rowOff>152552</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1968500" y="1702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143679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1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65850</xdr:rowOff>
    </xdr:from>
    <xdr:to>
      <xdr:col>1</xdr:col>
      <xdr:colOff>485775</xdr:colOff>
      <xdr:row>99</xdr:row>
      <xdr:rowOff>167450</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1079500" y="170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158577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1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36,210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57518</xdr:rowOff>
    </xdr:from>
    <xdr:to>
      <xdr:col>15</xdr:col>
      <xdr:colOff>180975</xdr:colOff>
      <xdr:row>37</xdr:row>
      <xdr:rowOff>65336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1168"/>
          <a:ext cx="8382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a:extLst>
            <a:ext uri="{FF2B5EF4-FFF2-40B4-BE49-F238E27FC236}">
              <a16:creationId xmlns:a16="http://schemas.microsoft.com/office/drawing/2014/main" id="{00000000-0008-0000-0600-000023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57518</xdr:rowOff>
    </xdr:from>
    <xdr:to>
      <xdr:col>14</xdr:col>
      <xdr:colOff>28575</xdr:colOff>
      <xdr:row>37</xdr:row>
      <xdr:rowOff>111139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01168"/>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102374</xdr:rowOff>
    </xdr:from>
    <xdr:to>
      <xdr:col>12</xdr:col>
      <xdr:colOff>511175</xdr:colOff>
      <xdr:row>37</xdr:row>
      <xdr:rowOff>111139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446024"/>
          <a:ext cx="889000" cy="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155528</xdr:rowOff>
    </xdr:from>
    <xdr:to>
      <xdr:col>12</xdr:col>
      <xdr:colOff>561975</xdr:colOff>
      <xdr:row>37</xdr:row>
      <xdr:rowOff>85678</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8699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102205</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1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75098</xdr:rowOff>
    </xdr:from>
    <xdr:to>
      <xdr:col>11</xdr:col>
      <xdr:colOff>307975</xdr:colOff>
      <xdr:row>37</xdr:row>
      <xdr:rowOff>102374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18748"/>
          <a:ext cx="889000" cy="2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157741</xdr:rowOff>
    </xdr:from>
    <xdr:to>
      <xdr:col>11</xdr:col>
      <xdr:colOff>358775</xdr:colOff>
      <xdr:row>37</xdr:row>
      <xdr:rowOff>87891</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7810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104418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1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104875</xdr:rowOff>
    </xdr:from>
    <xdr:to>
      <xdr:col>10</xdr:col>
      <xdr:colOff>155575</xdr:colOff>
      <xdr:row>37</xdr:row>
      <xdr:rowOff>35025</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6921500" y="627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51552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5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14536</xdr:rowOff>
    </xdr:from>
    <xdr:to>
      <xdr:col>15</xdr:col>
      <xdr:colOff>231775</xdr:colOff>
      <xdr:row>37</xdr:row>
      <xdr:rowOff>116136</xdr:rowOff>
    </xdr:to>
    <xdr:sp macro="" textlink="">
      <xdr:nvSpPr>
        <xdr:cNvPr id="308" name="円/楕円 307">
          <a:extLst>
            <a:ext uri="{FF2B5EF4-FFF2-40B4-BE49-F238E27FC236}">
              <a16:creationId xmlns:a16="http://schemas.microsoft.com/office/drawing/2014/main" id="{00000000-0008-0000-0600-000034010000}"/>
            </a:ext>
          </a:extLst>
        </xdr:cNvPr>
        <xdr:cNvSpPr/>
      </xdr:nvSpPr>
      <xdr:spPr>
        <a:xfrm>
          <a:off x="10426700" y="63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100913</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7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6718</xdr:rowOff>
    </xdr:from>
    <xdr:to>
      <xdr:col>14</xdr:col>
      <xdr:colOff>79375</xdr:colOff>
      <xdr:row>37</xdr:row>
      <xdr:rowOff>108318</xdr:rowOff>
    </xdr:to>
    <xdr:sp macro="" textlink="">
      <xdr:nvSpPr>
        <xdr:cNvPr id="310" name="円/楕円 309">
          <a:extLst>
            <a:ext uri="{FF2B5EF4-FFF2-40B4-BE49-F238E27FC236}">
              <a16:creationId xmlns:a16="http://schemas.microsoft.com/office/drawing/2014/main" id="{00000000-0008-0000-0600-000036010000}"/>
            </a:ext>
          </a:extLst>
        </xdr:cNvPr>
        <xdr:cNvSpPr/>
      </xdr:nvSpPr>
      <xdr:spPr>
        <a:xfrm>
          <a:off x="9588500" y="63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99445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60339</xdr:rowOff>
    </xdr:from>
    <xdr:to>
      <xdr:col>12</xdr:col>
      <xdr:colOff>561975</xdr:colOff>
      <xdr:row>37</xdr:row>
      <xdr:rowOff>161939</xdr:rowOff>
    </xdr:to>
    <xdr:sp macro="" textlink="">
      <xdr:nvSpPr>
        <xdr:cNvPr id="312" name="円/楕円 311">
          <a:extLst>
            <a:ext uri="{FF2B5EF4-FFF2-40B4-BE49-F238E27FC236}">
              <a16:creationId xmlns:a16="http://schemas.microsoft.com/office/drawing/2014/main" id="{00000000-0008-0000-0600-000038010000}"/>
            </a:ext>
          </a:extLst>
        </xdr:cNvPr>
        <xdr:cNvSpPr/>
      </xdr:nvSpPr>
      <xdr:spPr>
        <a:xfrm>
          <a:off x="8699500" y="640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153066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9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43,747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51574</xdr:rowOff>
    </xdr:from>
    <xdr:to>
      <xdr:col>11</xdr:col>
      <xdr:colOff>358775</xdr:colOff>
      <xdr:row>37</xdr:row>
      <xdr:rowOff>153174</xdr:rowOff>
    </xdr:to>
    <xdr:sp macro="" textlink="">
      <xdr:nvSpPr>
        <xdr:cNvPr id="314" name="円/楕円 313">
          <a:extLst>
            <a:ext uri="{FF2B5EF4-FFF2-40B4-BE49-F238E27FC236}">
              <a16:creationId xmlns:a16="http://schemas.microsoft.com/office/drawing/2014/main" id="{00000000-0008-0000-0600-00003A010000}"/>
            </a:ext>
          </a:extLst>
        </xdr:cNvPr>
        <xdr:cNvSpPr/>
      </xdr:nvSpPr>
      <xdr:spPr>
        <a:xfrm>
          <a:off x="7810500" y="639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144301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45,664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24298</xdr:rowOff>
    </xdr:from>
    <xdr:to>
      <xdr:col>10</xdr:col>
      <xdr:colOff>155575</xdr:colOff>
      <xdr:row>37</xdr:row>
      <xdr:rowOff>125898</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6921500" y="636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117025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6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51,630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65,242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446</xdr:rowOff>
    </xdr:from>
    <xdr:to>
      <xdr:col>15</xdr:col>
      <xdr:colOff>180975</xdr:colOff>
      <xdr:row>59</xdr:row>
      <xdr:rowOff>13257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10115996"/>
          <a:ext cx="838200" cy="1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a:extLst>
            <a:ext uri="{FF2B5EF4-FFF2-40B4-BE49-F238E27FC236}">
              <a16:creationId xmlns:a16="http://schemas.microsoft.com/office/drawing/2014/main" id="{00000000-0008-0000-0600-00005C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70970</xdr:rowOff>
    </xdr:from>
    <xdr:to>
      <xdr:col>14</xdr:col>
      <xdr:colOff>28575</xdr:colOff>
      <xdr:row>59</xdr:row>
      <xdr:rowOff>446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15070"/>
          <a:ext cx="889000" cy="10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70970</xdr:rowOff>
    </xdr:from>
    <xdr:to>
      <xdr:col>12</xdr:col>
      <xdr:colOff>511175</xdr:colOff>
      <xdr:row>58</xdr:row>
      <xdr:rowOff>153632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15070"/>
          <a:ext cx="889000" cy="8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100174</xdr:rowOff>
    </xdr:from>
    <xdr:to>
      <xdr:col>12</xdr:col>
      <xdr:colOff>561975</xdr:colOff>
      <xdr:row>59</xdr:row>
      <xdr:rowOff>30324</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8699500" y="1004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21451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1013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153632</xdr:rowOff>
    </xdr:from>
    <xdr:to>
      <xdr:col>11</xdr:col>
      <xdr:colOff>307975</xdr:colOff>
      <xdr:row>59</xdr:row>
      <xdr:rowOff>23429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97732"/>
          <a:ext cx="889000" cy="4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108374</xdr:rowOff>
    </xdr:from>
    <xdr:to>
      <xdr:col>11</xdr:col>
      <xdr:colOff>358775</xdr:colOff>
      <xdr:row>59</xdr:row>
      <xdr:rowOff>38524</xdr:rowOff>
    </xdr:to>
    <xdr:sp macro="" textlink="">
      <xdr:nvSpPr>
        <xdr:cNvPr id="356" name="フローチャート : 判断 355">
          <a:extLst>
            <a:ext uri="{FF2B5EF4-FFF2-40B4-BE49-F238E27FC236}">
              <a16:creationId xmlns:a16="http://schemas.microsoft.com/office/drawing/2014/main" id="{00000000-0008-0000-0600-000064010000}"/>
            </a:ext>
          </a:extLst>
        </xdr:cNvPr>
        <xdr:cNvSpPr/>
      </xdr:nvSpPr>
      <xdr:spPr>
        <a:xfrm>
          <a:off x="7810500" y="100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29651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14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111908</xdr:rowOff>
    </xdr:from>
    <xdr:to>
      <xdr:col>10</xdr:col>
      <xdr:colOff>155575</xdr:colOff>
      <xdr:row>59</xdr:row>
      <xdr:rowOff>42058</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6921500" y="10056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58585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8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133907</xdr:rowOff>
    </xdr:from>
    <xdr:to>
      <xdr:col>15</xdr:col>
      <xdr:colOff>231775</xdr:colOff>
      <xdr:row>59</xdr:row>
      <xdr:rowOff>64057</xdr:rowOff>
    </xdr:to>
    <xdr:sp macro="" textlink="">
      <xdr:nvSpPr>
        <xdr:cNvPr id="365" name="円/楕円 364">
          <a:extLst>
            <a:ext uri="{FF2B5EF4-FFF2-40B4-BE49-F238E27FC236}">
              <a16:creationId xmlns:a16="http://schemas.microsoft.com/office/drawing/2014/main" id="{00000000-0008-0000-0600-00006D010000}"/>
            </a:ext>
          </a:extLst>
        </xdr:cNvPr>
        <xdr:cNvSpPr/>
      </xdr:nvSpPr>
      <xdr:spPr>
        <a:xfrm>
          <a:off x="10426700" y="1007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83402</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100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40,935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121096</xdr:rowOff>
    </xdr:from>
    <xdr:to>
      <xdr:col>14</xdr:col>
      <xdr:colOff>79375</xdr:colOff>
      <xdr:row>59</xdr:row>
      <xdr:rowOff>51246</xdr:rowOff>
    </xdr:to>
    <xdr:sp macro="" textlink="">
      <xdr:nvSpPr>
        <xdr:cNvPr id="367" name="円/楕円 366">
          <a:extLst>
            <a:ext uri="{FF2B5EF4-FFF2-40B4-BE49-F238E27FC236}">
              <a16:creationId xmlns:a16="http://schemas.microsoft.com/office/drawing/2014/main" id="{00000000-0008-0000-0600-00006F010000}"/>
            </a:ext>
          </a:extLst>
        </xdr:cNvPr>
        <xdr:cNvSpPr/>
      </xdr:nvSpPr>
      <xdr:spPr>
        <a:xfrm>
          <a:off x="9588500" y="100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42373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15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20170</xdr:rowOff>
    </xdr:from>
    <xdr:to>
      <xdr:col>12</xdr:col>
      <xdr:colOff>561975</xdr:colOff>
      <xdr:row>58</xdr:row>
      <xdr:rowOff>121770</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8699500" y="99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138297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4" y="97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190,197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102832</xdr:rowOff>
    </xdr:from>
    <xdr:to>
      <xdr:col>11</xdr:col>
      <xdr:colOff>358775</xdr:colOff>
      <xdr:row>59</xdr:row>
      <xdr:rowOff>32982</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7810500" y="100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49509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144079</xdr:rowOff>
    </xdr:from>
    <xdr:to>
      <xdr:col>10</xdr:col>
      <xdr:colOff>155575</xdr:colOff>
      <xdr:row>59</xdr:row>
      <xdr:rowOff>74229</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6921500" y="1008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65356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18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39396</xdr:rowOff>
    </xdr:from>
    <xdr:to>
      <xdr:col>15</xdr:col>
      <xdr:colOff>180975</xdr:colOff>
      <xdr:row>79</xdr:row>
      <xdr:rowOff>43931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3946"/>
          <a:ext cx="838200" cy="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a:extLst>
            <a:ext uri="{FF2B5EF4-FFF2-40B4-BE49-F238E27FC236}">
              <a16:creationId xmlns:a16="http://schemas.microsoft.com/office/drawing/2014/main" id="{00000000-0008-0000-0600-000095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31197</xdr:rowOff>
    </xdr:from>
    <xdr:to>
      <xdr:col>14</xdr:col>
      <xdr:colOff>28575</xdr:colOff>
      <xdr:row>79</xdr:row>
      <xdr:rowOff>39396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75747"/>
          <a:ext cx="889000" cy="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a:extLst>
            <a:ext uri="{FF2B5EF4-FFF2-40B4-BE49-F238E27FC236}">
              <a16:creationId xmlns:a16="http://schemas.microsoft.com/office/drawing/2014/main" id="{00000000-0008-0000-0600-000097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134320</xdr:rowOff>
    </xdr:from>
    <xdr:to>
      <xdr:col>12</xdr:col>
      <xdr:colOff>561975</xdr:colOff>
      <xdr:row>79</xdr:row>
      <xdr:rowOff>64470</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8699500" y="1350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80997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8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164581</xdr:rowOff>
    </xdr:from>
    <xdr:to>
      <xdr:col>15</xdr:col>
      <xdr:colOff>231775</xdr:colOff>
      <xdr:row>79</xdr:row>
      <xdr:rowOff>94731</xdr:rowOff>
    </xdr:to>
    <xdr:sp macro="" textlink="">
      <xdr:nvSpPr>
        <xdr:cNvPr id="416" name="円/楕円 415">
          <a:extLst>
            <a:ext uri="{FF2B5EF4-FFF2-40B4-BE49-F238E27FC236}">
              <a16:creationId xmlns:a16="http://schemas.microsoft.com/office/drawing/2014/main" id="{00000000-0008-0000-0600-0000A0010000}"/>
            </a:ext>
          </a:extLst>
        </xdr:cNvPr>
        <xdr:cNvSpPr/>
      </xdr:nvSpPr>
      <xdr:spPr>
        <a:xfrm>
          <a:off x="10426700" y="135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378565"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97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160046</xdr:rowOff>
    </xdr:from>
    <xdr:to>
      <xdr:col>14</xdr:col>
      <xdr:colOff>79375</xdr:colOff>
      <xdr:row>79</xdr:row>
      <xdr:rowOff>90196</xdr:rowOff>
    </xdr:to>
    <xdr:sp macro="" textlink="">
      <xdr:nvSpPr>
        <xdr:cNvPr id="418" name="円/楕円 417">
          <a:extLst>
            <a:ext uri="{FF2B5EF4-FFF2-40B4-BE49-F238E27FC236}">
              <a16:creationId xmlns:a16="http://schemas.microsoft.com/office/drawing/2014/main" id="{00000000-0008-0000-0600-0000A2010000}"/>
            </a:ext>
          </a:extLst>
        </xdr:cNvPr>
        <xdr:cNvSpPr/>
      </xdr:nvSpPr>
      <xdr:spPr>
        <a:xfrm>
          <a:off x="9588500" y="1353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81323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7" y="136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151847</xdr:rowOff>
    </xdr:from>
    <xdr:to>
      <xdr:col>12</xdr:col>
      <xdr:colOff>561975</xdr:colOff>
      <xdr:row>79</xdr:row>
      <xdr:rowOff>81997</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8699500" y="1352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73124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61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a:extLst>
            <a:ext uri="{FF2B5EF4-FFF2-40B4-BE49-F238E27FC236}">
              <a16:creationId xmlns:a16="http://schemas.microsoft.com/office/drawing/2014/main" id="{00000000-0008-0000-0600-0000BC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a:extLst>
            <a:ext uri="{FF2B5EF4-FFF2-40B4-BE49-F238E27FC236}">
              <a16:creationId xmlns:a16="http://schemas.microsoft.com/office/drawing/2014/main" id="{00000000-0008-0000-0600-0000BE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86505</xdr:rowOff>
    </xdr:from>
    <xdr:to>
      <xdr:col>15</xdr:col>
      <xdr:colOff>180975</xdr:colOff>
      <xdr:row>97</xdr:row>
      <xdr:rowOff>130341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639300" y="16717155"/>
          <a:ext cx="8382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a:extLst>
            <a:ext uri="{FF2B5EF4-FFF2-40B4-BE49-F238E27FC236}">
              <a16:creationId xmlns:a16="http://schemas.microsoft.com/office/drawing/2014/main" id="{00000000-0008-0000-0600-0000C1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a:extLst>
            <a:ext uri="{FF2B5EF4-FFF2-40B4-BE49-F238E27FC236}">
              <a16:creationId xmlns:a16="http://schemas.microsoft.com/office/drawing/2014/main" id="{00000000-0008-0000-0600-0000C2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43633</xdr:rowOff>
    </xdr:from>
    <xdr:to>
      <xdr:col>14</xdr:col>
      <xdr:colOff>28575</xdr:colOff>
      <xdr:row>97</xdr:row>
      <xdr:rowOff>86505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8750300" y="16159933"/>
          <a:ext cx="889000" cy="5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a:extLst>
            <a:ext uri="{FF2B5EF4-FFF2-40B4-BE49-F238E27FC236}">
              <a16:creationId xmlns:a16="http://schemas.microsoft.com/office/drawing/2014/main" id="{00000000-0008-0000-0600-0000C4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115601</xdr:rowOff>
    </xdr:from>
    <xdr:to>
      <xdr:col>12</xdr:col>
      <xdr:colOff>561975</xdr:colOff>
      <xdr:row>98</xdr:row>
      <xdr:rowOff>45751</xdr:rowOff>
    </xdr:to>
    <xdr:sp macro="" textlink="">
      <xdr:nvSpPr>
        <xdr:cNvPr id="454" name="フローチャート : 判断 453">
          <a:extLst>
            <a:ext uri="{FF2B5EF4-FFF2-40B4-BE49-F238E27FC236}">
              <a16:creationId xmlns:a16="http://schemas.microsoft.com/office/drawing/2014/main" id="{00000000-0008-0000-0600-0000C6010000}"/>
            </a:ext>
          </a:extLst>
        </xdr:cNvPr>
        <xdr:cNvSpPr/>
      </xdr:nvSpPr>
      <xdr:spPr>
        <a:xfrm>
          <a:off x="8699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36878</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83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79541</xdr:rowOff>
    </xdr:from>
    <xdr:to>
      <xdr:col>15</xdr:col>
      <xdr:colOff>231775</xdr:colOff>
      <xdr:row>98</xdr:row>
      <xdr:rowOff>9691</xdr:rowOff>
    </xdr:to>
    <xdr:sp macro="" textlink="">
      <xdr:nvSpPr>
        <xdr:cNvPr id="461" name="円/楕円 460">
          <a:extLst>
            <a:ext uri="{FF2B5EF4-FFF2-40B4-BE49-F238E27FC236}">
              <a16:creationId xmlns:a16="http://schemas.microsoft.com/office/drawing/2014/main" id="{00000000-0008-0000-0600-0000CD010000}"/>
            </a:ext>
          </a:extLst>
        </xdr:cNvPr>
        <xdr:cNvSpPr/>
      </xdr:nvSpPr>
      <xdr:spPr>
        <a:xfrm>
          <a:off x="10426700" y="167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57968</xdr:rowOff>
    </xdr:from>
    <xdr:ext cx="534377" cy="259045"/>
    <xdr:sp macro="" textlink="">
      <xdr:nvSpPr>
        <xdr:cNvPr id="462" name="普通建設事業費 （ うち更新整備　）該当値テキスト">
          <a:extLst>
            <a:ext uri="{FF2B5EF4-FFF2-40B4-BE49-F238E27FC236}">
              <a16:creationId xmlns:a16="http://schemas.microsoft.com/office/drawing/2014/main" id="{00000000-0008-0000-0600-0000CE010000}"/>
            </a:ext>
          </a:extLst>
        </xdr:cNvPr>
        <xdr:cNvSpPr txBox="1"/>
      </xdr:nvSpPr>
      <xdr:spPr>
        <a:xfrm>
          <a:off x="10528300" y="1668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35705</xdr:rowOff>
    </xdr:from>
    <xdr:to>
      <xdr:col>14</xdr:col>
      <xdr:colOff>79375</xdr:colOff>
      <xdr:row>97</xdr:row>
      <xdr:rowOff>137305</xdr:rowOff>
    </xdr:to>
    <xdr:sp macro="" textlink="">
      <xdr:nvSpPr>
        <xdr:cNvPr id="463" name="円/楕円 462">
          <a:extLst>
            <a:ext uri="{FF2B5EF4-FFF2-40B4-BE49-F238E27FC236}">
              <a16:creationId xmlns:a16="http://schemas.microsoft.com/office/drawing/2014/main" id="{00000000-0008-0000-0600-0000CF010000}"/>
            </a:ext>
          </a:extLst>
        </xdr:cNvPr>
        <xdr:cNvSpPr/>
      </xdr:nvSpPr>
      <xdr:spPr>
        <a:xfrm>
          <a:off x="9588500" y="1666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153832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4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49,135</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164283</xdr:rowOff>
    </xdr:from>
    <xdr:to>
      <xdr:col>12</xdr:col>
      <xdr:colOff>561975</xdr:colOff>
      <xdr:row>94</xdr:row>
      <xdr:rowOff>94433</xdr:rowOff>
    </xdr:to>
    <xdr:sp macro="" textlink="">
      <xdr:nvSpPr>
        <xdr:cNvPr id="465" name="円/楕円 464">
          <a:extLst>
            <a:ext uri="{FF2B5EF4-FFF2-40B4-BE49-F238E27FC236}">
              <a16:creationId xmlns:a16="http://schemas.microsoft.com/office/drawing/2014/main" id="{00000000-0008-0000-0600-0000D1010000}"/>
            </a:ext>
          </a:extLst>
        </xdr:cNvPr>
        <xdr:cNvSpPr/>
      </xdr:nvSpPr>
      <xdr:spPr>
        <a:xfrm>
          <a:off x="8699500" y="161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110960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4" y="15884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171,012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a:extLst>
            <a:ext uri="{FF2B5EF4-FFF2-40B4-BE49-F238E27FC236}">
              <a16:creationId xmlns:a16="http://schemas.microsoft.com/office/drawing/2014/main" id="{00000000-0008-0000-0600-0000E9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a:extLst>
            <a:ext uri="{FF2B5EF4-FFF2-40B4-BE49-F238E27FC236}">
              <a16:creationId xmlns:a16="http://schemas.microsoft.com/office/drawing/2014/main" id="{00000000-0008-0000-0600-0000EB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139659</xdr:rowOff>
    </xdr:from>
    <xdr:to>
      <xdr:col>23</xdr:col>
      <xdr:colOff>517525</xdr:colOff>
      <xdr:row>38</xdr:row>
      <xdr:rowOff>139693</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5481300" y="6654759"/>
          <a:ext cx="838200" cy="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a:extLst>
            <a:ext uri="{FF2B5EF4-FFF2-40B4-BE49-F238E27FC236}">
              <a16:creationId xmlns:a16="http://schemas.microsoft.com/office/drawing/2014/main" id="{00000000-0008-0000-0600-0000EE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a:extLst>
            <a:ext uri="{FF2B5EF4-FFF2-40B4-BE49-F238E27FC236}">
              <a16:creationId xmlns:a16="http://schemas.microsoft.com/office/drawing/2014/main" id="{00000000-0008-0000-0600-0000EF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127264</xdr:rowOff>
    </xdr:from>
    <xdr:to>
      <xdr:col>22</xdr:col>
      <xdr:colOff>365125</xdr:colOff>
      <xdr:row>38</xdr:row>
      <xdr:rowOff>139693</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4592300" y="6642364"/>
          <a:ext cx="889000" cy="1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110080</xdr:rowOff>
    </xdr:from>
    <xdr:to>
      <xdr:col>21</xdr:col>
      <xdr:colOff>161925</xdr:colOff>
      <xdr:row>38</xdr:row>
      <xdr:rowOff>127264</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3703300" y="6625180"/>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80831</xdr:rowOff>
    </xdr:from>
    <xdr:to>
      <xdr:col>21</xdr:col>
      <xdr:colOff>212725</xdr:colOff>
      <xdr:row>39</xdr:row>
      <xdr:rowOff>10981</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4541500" y="659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2108</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4357427" y="668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110080</xdr:rowOff>
    </xdr:from>
    <xdr:to>
      <xdr:col>19</xdr:col>
      <xdr:colOff>644525</xdr:colOff>
      <xdr:row>38</xdr:row>
      <xdr:rowOff>135786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2814300" y="6625180"/>
          <a:ext cx="889000" cy="2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81258</xdr:rowOff>
    </xdr:from>
    <xdr:to>
      <xdr:col>20</xdr:col>
      <xdr:colOff>9525</xdr:colOff>
      <xdr:row>39</xdr:row>
      <xdr:rowOff>11408</xdr:rowOff>
    </xdr:to>
    <xdr:sp macro="" textlink="">
      <xdr:nvSpPr>
        <xdr:cNvPr id="503" name="フローチャート : 判断 502">
          <a:extLst>
            <a:ext uri="{FF2B5EF4-FFF2-40B4-BE49-F238E27FC236}">
              <a16:creationId xmlns:a16="http://schemas.microsoft.com/office/drawing/2014/main" id="{00000000-0008-0000-0600-0000F7010000}"/>
            </a:ext>
          </a:extLst>
        </xdr:cNvPr>
        <xdr:cNvSpPr/>
      </xdr:nvSpPr>
      <xdr:spPr>
        <a:xfrm>
          <a:off x="13652500" y="65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2535</xdr:rowOff>
    </xdr:from>
    <xdr:ext cx="469744"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3468427" y="66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54178</xdr:rowOff>
    </xdr:from>
    <xdr:to>
      <xdr:col>18</xdr:col>
      <xdr:colOff>492125</xdr:colOff>
      <xdr:row>38</xdr:row>
      <xdr:rowOff>155778</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2763500" y="656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855</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547111" y="63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88859</xdr:rowOff>
    </xdr:from>
    <xdr:to>
      <xdr:col>23</xdr:col>
      <xdr:colOff>568325</xdr:colOff>
      <xdr:row>39</xdr:row>
      <xdr:rowOff>19009</xdr:rowOff>
    </xdr:to>
    <xdr:sp macro="" textlink="">
      <xdr:nvSpPr>
        <xdr:cNvPr id="512" name="円/楕円 511">
          <a:extLst>
            <a:ext uri="{FF2B5EF4-FFF2-40B4-BE49-F238E27FC236}">
              <a16:creationId xmlns:a16="http://schemas.microsoft.com/office/drawing/2014/main" id="{00000000-0008-0000-0600-000000020000}"/>
            </a:ext>
          </a:extLst>
        </xdr:cNvPr>
        <xdr:cNvSpPr/>
      </xdr:nvSpPr>
      <xdr:spPr>
        <a:xfrm>
          <a:off x="16268700" y="66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313932" cy="259045"/>
    <xdr:sp macro="" textlink="">
      <xdr:nvSpPr>
        <xdr:cNvPr id="513" name="災害復旧事業費該当値テキスト">
          <a:extLst>
            <a:ext uri="{FF2B5EF4-FFF2-40B4-BE49-F238E27FC236}">
              <a16:creationId xmlns:a16="http://schemas.microsoft.com/office/drawing/2014/main" id="{00000000-0008-0000-0600-000001020000}"/>
            </a:ext>
          </a:extLst>
        </xdr:cNvPr>
        <xdr:cNvSpPr txBox="1"/>
      </xdr:nvSpPr>
      <xdr:spPr>
        <a:xfrm>
          <a:off x="16370300" y="6569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88893</xdr:rowOff>
    </xdr:from>
    <xdr:to>
      <xdr:col>22</xdr:col>
      <xdr:colOff>415925</xdr:colOff>
      <xdr:row>39</xdr:row>
      <xdr:rowOff>19043</xdr:rowOff>
    </xdr:to>
    <xdr:sp macro="" textlink="">
      <xdr:nvSpPr>
        <xdr:cNvPr id="514" name="円/楕円 513">
          <a:extLst>
            <a:ext uri="{FF2B5EF4-FFF2-40B4-BE49-F238E27FC236}">
              <a16:creationId xmlns:a16="http://schemas.microsoft.com/office/drawing/2014/main" id="{00000000-0008-0000-0600-000002020000}"/>
            </a:ext>
          </a:extLst>
        </xdr:cNvPr>
        <xdr:cNvSpPr/>
      </xdr:nvSpPr>
      <xdr:spPr>
        <a:xfrm>
          <a:off x="15430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10170</xdr:rowOff>
    </xdr:from>
    <xdr:ext cx="249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356649"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76464</xdr:rowOff>
    </xdr:from>
    <xdr:to>
      <xdr:col>21</xdr:col>
      <xdr:colOff>212725</xdr:colOff>
      <xdr:row>39</xdr:row>
      <xdr:rowOff>6614</xdr:rowOff>
    </xdr:to>
    <xdr:sp macro="" textlink="">
      <xdr:nvSpPr>
        <xdr:cNvPr id="516" name="円/楕円 515">
          <a:extLst>
            <a:ext uri="{FF2B5EF4-FFF2-40B4-BE49-F238E27FC236}">
              <a16:creationId xmlns:a16="http://schemas.microsoft.com/office/drawing/2014/main" id="{00000000-0008-0000-0600-000004020000}"/>
            </a:ext>
          </a:extLst>
        </xdr:cNvPr>
        <xdr:cNvSpPr/>
      </xdr:nvSpPr>
      <xdr:spPr>
        <a:xfrm>
          <a:off x="14541500" y="659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23141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7" y="636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59280</xdr:rowOff>
    </xdr:from>
    <xdr:to>
      <xdr:col>20</xdr:col>
      <xdr:colOff>9525</xdr:colOff>
      <xdr:row>38</xdr:row>
      <xdr:rowOff>160880</xdr:rowOff>
    </xdr:to>
    <xdr:sp macro="" textlink="">
      <xdr:nvSpPr>
        <xdr:cNvPr id="518" name="円/楕円 517">
          <a:extLst>
            <a:ext uri="{FF2B5EF4-FFF2-40B4-BE49-F238E27FC236}">
              <a16:creationId xmlns:a16="http://schemas.microsoft.com/office/drawing/2014/main" id="{00000000-0008-0000-0600-000006020000}"/>
            </a:ext>
          </a:extLst>
        </xdr:cNvPr>
        <xdr:cNvSpPr/>
      </xdr:nvSpPr>
      <xdr:spPr>
        <a:xfrm>
          <a:off x="13652500" y="65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5957</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3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84986</xdr:rowOff>
    </xdr:from>
    <xdr:to>
      <xdr:col>18</xdr:col>
      <xdr:colOff>492125</xdr:colOff>
      <xdr:row>39</xdr:row>
      <xdr:rowOff>15136</xdr:rowOff>
    </xdr:to>
    <xdr:sp macro="" textlink="">
      <xdr:nvSpPr>
        <xdr:cNvPr id="520" name="円/楕円 519">
          <a:extLst>
            <a:ext uri="{FF2B5EF4-FFF2-40B4-BE49-F238E27FC236}">
              <a16:creationId xmlns:a16="http://schemas.microsoft.com/office/drawing/2014/main" id="{00000000-0008-0000-0600-000008020000}"/>
            </a:ext>
          </a:extLst>
        </xdr:cNvPr>
        <xdr:cNvSpPr/>
      </xdr:nvSpPr>
      <xdr:spPr>
        <a:xfrm>
          <a:off x="12763500" y="660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6263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7" y="669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2" name="フローチャート : 判断 551">
          <a:extLst>
            <a:ext uri="{FF2B5EF4-FFF2-40B4-BE49-F238E27FC236}">
              <a16:creationId xmlns:a16="http://schemas.microsoft.com/office/drawing/2014/main" id="{00000000-0008-0000-0600-000028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31750</xdr:rowOff>
    </xdr:from>
    <xdr:to>
      <xdr:col>18</xdr:col>
      <xdr:colOff>492125</xdr:colOff>
      <xdr:row>51</xdr:row>
      <xdr:rowOff>133350</xdr:rowOff>
    </xdr:to>
    <xdr:sp macro="" textlink="">
      <xdr:nvSpPr>
        <xdr:cNvPr id="562" name="フローチャート : 判断 561">
          <a:extLst>
            <a:ext uri="{FF2B5EF4-FFF2-40B4-BE49-F238E27FC236}">
              <a16:creationId xmlns:a16="http://schemas.microsoft.com/office/drawing/2014/main" id="{00000000-0008-0000-0600-000032020000}"/>
            </a:ext>
          </a:extLst>
        </xdr:cNvPr>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149877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9" name="円/楕円 568">
          <a:extLst>
            <a:ext uri="{FF2B5EF4-FFF2-40B4-BE49-F238E27FC236}">
              <a16:creationId xmlns:a16="http://schemas.microsoft.com/office/drawing/2014/main" id="{00000000-0008-0000-0600-000039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1" name="円/楕円 570">
          <a:extLst>
            <a:ext uri="{FF2B5EF4-FFF2-40B4-BE49-F238E27FC236}">
              <a16:creationId xmlns:a16="http://schemas.microsoft.com/office/drawing/2014/main" id="{00000000-0008-0000-0600-00003B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3" name="円/楕円 572">
          <a:extLst>
            <a:ext uri="{FF2B5EF4-FFF2-40B4-BE49-F238E27FC236}">
              <a16:creationId xmlns:a16="http://schemas.microsoft.com/office/drawing/2014/main" id="{00000000-0008-0000-0600-00003D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68354</xdr:rowOff>
    </xdr:from>
    <xdr:to>
      <xdr:col>23</xdr:col>
      <xdr:colOff>517525</xdr:colOff>
      <xdr:row>77</xdr:row>
      <xdr:rowOff>81803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270004"/>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9" name="フローチャート : 判断 608">
          <a:extLst>
            <a:ext uri="{FF2B5EF4-FFF2-40B4-BE49-F238E27FC236}">
              <a16:creationId xmlns:a16="http://schemas.microsoft.com/office/drawing/2014/main" id="{00000000-0008-0000-0600-000061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54730</xdr:rowOff>
    </xdr:from>
    <xdr:to>
      <xdr:col>22</xdr:col>
      <xdr:colOff>365125</xdr:colOff>
      <xdr:row>77</xdr:row>
      <xdr:rowOff>68354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256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11" name="フローチャート : 判断 610">
          <a:extLst>
            <a:ext uri="{FF2B5EF4-FFF2-40B4-BE49-F238E27FC236}">
              <a16:creationId xmlns:a16="http://schemas.microsoft.com/office/drawing/2014/main" id="{00000000-0008-0000-0600-000063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50836</xdr:rowOff>
    </xdr:from>
    <xdr:to>
      <xdr:col>21</xdr:col>
      <xdr:colOff>161925</xdr:colOff>
      <xdr:row>77</xdr:row>
      <xdr:rowOff>54730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3703300" y="13252486"/>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14" name="フローチャート : 判断 613">
          <a:extLst>
            <a:ext uri="{FF2B5EF4-FFF2-40B4-BE49-F238E27FC236}">
              <a16:creationId xmlns:a16="http://schemas.microsoft.com/office/drawing/2014/main" id="{00000000-0008-0000-0600-000066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30780</xdr:rowOff>
    </xdr:from>
    <xdr:to>
      <xdr:col>19</xdr:col>
      <xdr:colOff>644525</xdr:colOff>
      <xdr:row>77</xdr:row>
      <xdr:rowOff>50836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232430"/>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19" name="フローチャート : 判断 618">
          <a:extLst>
            <a:ext uri="{FF2B5EF4-FFF2-40B4-BE49-F238E27FC236}">
              <a16:creationId xmlns:a16="http://schemas.microsoft.com/office/drawing/2014/main" id="{00000000-0008-0000-0600-00006B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31003</xdr:rowOff>
    </xdr:from>
    <xdr:to>
      <xdr:col>23</xdr:col>
      <xdr:colOff>568325</xdr:colOff>
      <xdr:row>77</xdr:row>
      <xdr:rowOff>132603</xdr:rowOff>
    </xdr:to>
    <xdr:sp macro="" textlink="">
      <xdr:nvSpPr>
        <xdr:cNvPr id="626" name="円/楕円 625">
          <a:extLst>
            <a:ext uri="{FF2B5EF4-FFF2-40B4-BE49-F238E27FC236}">
              <a16:creationId xmlns:a16="http://schemas.microsoft.com/office/drawing/2014/main" id="{00000000-0008-0000-0600-000072020000}"/>
            </a:ext>
          </a:extLst>
        </xdr:cNvPr>
        <xdr:cNvSpPr/>
      </xdr:nvSpPr>
      <xdr:spPr>
        <a:xfrm>
          <a:off x="16268700" y="132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9430</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21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17554</xdr:rowOff>
    </xdr:from>
    <xdr:to>
      <xdr:col>22</xdr:col>
      <xdr:colOff>415925</xdr:colOff>
      <xdr:row>77</xdr:row>
      <xdr:rowOff>119154</xdr:rowOff>
    </xdr:to>
    <xdr:sp macro="" textlink="">
      <xdr:nvSpPr>
        <xdr:cNvPr id="628" name="円/楕円 627">
          <a:extLst>
            <a:ext uri="{FF2B5EF4-FFF2-40B4-BE49-F238E27FC236}">
              <a16:creationId xmlns:a16="http://schemas.microsoft.com/office/drawing/2014/main" id="{00000000-0008-0000-0600-000074020000}"/>
            </a:ext>
          </a:extLst>
        </xdr:cNvPr>
        <xdr:cNvSpPr/>
      </xdr:nvSpPr>
      <xdr:spPr>
        <a:xfrm>
          <a:off x="15430500" y="132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110281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3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3930</xdr:rowOff>
    </xdr:from>
    <xdr:to>
      <xdr:col>21</xdr:col>
      <xdr:colOff>212725</xdr:colOff>
      <xdr:row>77</xdr:row>
      <xdr:rowOff>105530</xdr:rowOff>
    </xdr:to>
    <xdr:sp macro="" textlink="">
      <xdr:nvSpPr>
        <xdr:cNvPr id="630" name="円/楕円 629">
          <a:extLst>
            <a:ext uri="{FF2B5EF4-FFF2-40B4-BE49-F238E27FC236}">
              <a16:creationId xmlns:a16="http://schemas.microsoft.com/office/drawing/2014/main" id="{00000000-0008-0000-0600-000076020000}"/>
            </a:ext>
          </a:extLst>
        </xdr:cNvPr>
        <xdr:cNvSpPr/>
      </xdr:nvSpPr>
      <xdr:spPr>
        <a:xfrm>
          <a:off x="14541500" y="132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96657</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2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36</xdr:rowOff>
    </xdr:from>
    <xdr:to>
      <xdr:col>20</xdr:col>
      <xdr:colOff>9525</xdr:colOff>
      <xdr:row>77</xdr:row>
      <xdr:rowOff>101636</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3652500" y="1320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92763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29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151430</xdr:rowOff>
    </xdr:from>
    <xdr:to>
      <xdr:col>18</xdr:col>
      <xdr:colOff>492125</xdr:colOff>
      <xdr:row>77</xdr:row>
      <xdr:rowOff>81580</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2763500" y="1318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72707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27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62" name="積立金最小値テキスト">
          <a:extLst>
            <a:ext uri="{FF2B5EF4-FFF2-40B4-BE49-F238E27FC236}">
              <a16:creationId xmlns:a16="http://schemas.microsoft.com/office/drawing/2014/main" id="{00000000-0008-0000-0600-000096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64" name="積立金最大値テキスト">
          <a:extLst>
            <a:ext uri="{FF2B5EF4-FFF2-40B4-BE49-F238E27FC236}">
              <a16:creationId xmlns:a16="http://schemas.microsoft.com/office/drawing/2014/main" id="{00000000-0008-0000-0600-000098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84551</xdr:rowOff>
    </xdr:from>
    <xdr:to>
      <xdr:col>23</xdr:col>
      <xdr:colOff>517525</xdr:colOff>
      <xdr:row>99</xdr:row>
      <xdr:rowOff>86224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5481300" y="17058101"/>
          <a:ext cx="838200" cy="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67" name="積立金平均値テキスト">
          <a:extLst>
            <a:ext uri="{FF2B5EF4-FFF2-40B4-BE49-F238E27FC236}">
              <a16:creationId xmlns:a16="http://schemas.microsoft.com/office/drawing/2014/main" id="{00000000-0008-0000-0600-00009B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8" name="フローチャート : 判断 667">
          <a:extLst>
            <a:ext uri="{FF2B5EF4-FFF2-40B4-BE49-F238E27FC236}">
              <a16:creationId xmlns:a16="http://schemas.microsoft.com/office/drawing/2014/main" id="{00000000-0008-0000-0600-00009C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86224</xdr:rowOff>
    </xdr:from>
    <xdr:to>
      <xdr:col>22</xdr:col>
      <xdr:colOff>365125</xdr:colOff>
      <xdr:row>99</xdr:row>
      <xdr:rowOff>94191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4592300" y="17059774"/>
          <a:ext cx="889000" cy="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70" name="フローチャート : 判断 669">
          <a:extLst>
            <a:ext uri="{FF2B5EF4-FFF2-40B4-BE49-F238E27FC236}">
              <a16:creationId xmlns:a16="http://schemas.microsoft.com/office/drawing/2014/main" id="{00000000-0008-0000-0600-00009E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75713</xdr:rowOff>
    </xdr:from>
    <xdr:to>
      <xdr:col>21</xdr:col>
      <xdr:colOff>161925</xdr:colOff>
      <xdr:row>99</xdr:row>
      <xdr:rowOff>94191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3703300" y="17049263"/>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12481</xdr:rowOff>
    </xdr:from>
    <xdr:to>
      <xdr:col>21</xdr:col>
      <xdr:colOff>212725</xdr:colOff>
      <xdr:row>99</xdr:row>
      <xdr:rowOff>114081</xdr:rowOff>
    </xdr:to>
    <xdr:sp macro="" textlink="">
      <xdr:nvSpPr>
        <xdr:cNvPr id="673" name="フローチャート : 判断 672">
          <a:extLst>
            <a:ext uri="{FF2B5EF4-FFF2-40B4-BE49-F238E27FC236}">
              <a16:creationId xmlns:a16="http://schemas.microsoft.com/office/drawing/2014/main" id="{00000000-0008-0000-0600-0000A1020000}"/>
            </a:ext>
          </a:extLst>
        </xdr:cNvPr>
        <xdr:cNvSpPr/>
      </xdr:nvSpPr>
      <xdr:spPr>
        <a:xfrm>
          <a:off x="14541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130608</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4325111" y="167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75713</xdr:rowOff>
    </xdr:from>
    <xdr:to>
      <xdr:col>19</xdr:col>
      <xdr:colOff>644525</xdr:colOff>
      <xdr:row>99</xdr:row>
      <xdr:rowOff>85004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2814300" y="17049263"/>
          <a:ext cx="889000" cy="9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13925</xdr:rowOff>
    </xdr:from>
    <xdr:to>
      <xdr:col>20</xdr:col>
      <xdr:colOff>9525</xdr:colOff>
      <xdr:row>99</xdr:row>
      <xdr:rowOff>115525</xdr:rowOff>
    </xdr:to>
    <xdr:sp macro="" textlink="">
      <xdr:nvSpPr>
        <xdr:cNvPr id="676" name="フローチャート : 判断 675">
          <a:extLst>
            <a:ext uri="{FF2B5EF4-FFF2-40B4-BE49-F238E27FC236}">
              <a16:creationId xmlns:a16="http://schemas.microsoft.com/office/drawing/2014/main" id="{00000000-0008-0000-0600-0000A4020000}"/>
            </a:ext>
          </a:extLst>
        </xdr:cNvPr>
        <xdr:cNvSpPr/>
      </xdr:nvSpPr>
      <xdr:spPr>
        <a:xfrm>
          <a:off x="13652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132052</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3436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53015</xdr:rowOff>
    </xdr:from>
    <xdr:to>
      <xdr:col>18</xdr:col>
      <xdr:colOff>492125</xdr:colOff>
      <xdr:row>98</xdr:row>
      <xdr:rowOff>154615</xdr:rowOff>
    </xdr:to>
    <xdr:sp macro="" textlink="">
      <xdr:nvSpPr>
        <xdr:cNvPr id="678" name="フローチャート : 判断 677">
          <a:extLst>
            <a:ext uri="{FF2B5EF4-FFF2-40B4-BE49-F238E27FC236}">
              <a16:creationId xmlns:a16="http://schemas.microsoft.com/office/drawing/2014/main" id="{00000000-0008-0000-0600-0000A6020000}"/>
            </a:ext>
          </a:extLst>
        </xdr:cNvPr>
        <xdr:cNvSpPr/>
      </xdr:nvSpPr>
      <xdr:spPr>
        <a:xfrm>
          <a:off x="12763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171142</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514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33751</xdr:rowOff>
    </xdr:from>
    <xdr:to>
      <xdr:col>23</xdr:col>
      <xdr:colOff>568325</xdr:colOff>
      <xdr:row>99</xdr:row>
      <xdr:rowOff>135351</xdr:rowOff>
    </xdr:to>
    <xdr:sp macro="" textlink="">
      <xdr:nvSpPr>
        <xdr:cNvPr id="685" name="円/楕円 684">
          <a:extLst>
            <a:ext uri="{FF2B5EF4-FFF2-40B4-BE49-F238E27FC236}">
              <a16:creationId xmlns:a16="http://schemas.microsoft.com/office/drawing/2014/main" id="{00000000-0008-0000-0600-0000AD020000}"/>
            </a:ext>
          </a:extLst>
        </xdr:cNvPr>
        <xdr:cNvSpPr/>
      </xdr:nvSpPr>
      <xdr:spPr>
        <a:xfrm>
          <a:off x="16268700" y="1700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160224</xdr:rowOff>
    </xdr:from>
    <xdr:ext cx="469744" cy="259045"/>
    <xdr:sp macro="" textlink="">
      <xdr:nvSpPr>
        <xdr:cNvPr id="686" name="積立金該当値テキスト">
          <a:extLst>
            <a:ext uri="{FF2B5EF4-FFF2-40B4-BE49-F238E27FC236}">
              <a16:creationId xmlns:a16="http://schemas.microsoft.com/office/drawing/2014/main" id="{00000000-0008-0000-0600-0000AE020000}"/>
            </a:ext>
          </a:extLst>
        </xdr:cNvPr>
        <xdr:cNvSpPr txBox="1"/>
      </xdr:nvSpPr>
      <xdr:spPr>
        <a:xfrm>
          <a:off x="16370300" y="169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8,774</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35424</xdr:rowOff>
    </xdr:from>
    <xdr:to>
      <xdr:col>22</xdr:col>
      <xdr:colOff>415925</xdr:colOff>
      <xdr:row>99</xdr:row>
      <xdr:rowOff>137024</xdr:rowOff>
    </xdr:to>
    <xdr:sp macro="" textlink="">
      <xdr:nvSpPr>
        <xdr:cNvPr id="687" name="円/楕円 686">
          <a:extLst>
            <a:ext uri="{FF2B5EF4-FFF2-40B4-BE49-F238E27FC236}">
              <a16:creationId xmlns:a16="http://schemas.microsoft.com/office/drawing/2014/main" id="{00000000-0008-0000-0600-0000AF020000}"/>
            </a:ext>
          </a:extLst>
        </xdr:cNvPr>
        <xdr:cNvSpPr/>
      </xdr:nvSpPr>
      <xdr:spPr>
        <a:xfrm>
          <a:off x="15430500" y="1700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128151</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7" y="1710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7,750</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43391</xdr:rowOff>
    </xdr:from>
    <xdr:to>
      <xdr:col>21</xdr:col>
      <xdr:colOff>212725</xdr:colOff>
      <xdr:row>99</xdr:row>
      <xdr:rowOff>144991</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4541500" y="170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136118</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7" y="1710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24913</xdr:rowOff>
    </xdr:from>
    <xdr:to>
      <xdr:col>20</xdr:col>
      <xdr:colOff>9525</xdr:colOff>
      <xdr:row>99</xdr:row>
      <xdr:rowOff>126513</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3652500" y="169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117640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709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34204</xdr:rowOff>
    </xdr:from>
    <xdr:to>
      <xdr:col>18</xdr:col>
      <xdr:colOff>492125</xdr:colOff>
      <xdr:row>99</xdr:row>
      <xdr:rowOff>135804</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2763500" y="1700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126931</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79427" y="1710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a:extLst>
            <a:ext uri="{FF2B5EF4-FFF2-40B4-BE49-F238E27FC236}">
              <a16:creationId xmlns:a16="http://schemas.microsoft.com/office/drawing/2014/main" id="{00000000-0008-0000-0600-0000C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21" name="投資及び出資金最大値テキスト">
          <a:extLst>
            <a:ext uri="{FF2B5EF4-FFF2-40B4-BE49-F238E27FC236}">
              <a16:creationId xmlns:a16="http://schemas.microsoft.com/office/drawing/2014/main" id="{00000000-0008-0000-0600-0000D1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24" name="投資及び出資金平均値テキスト">
          <a:extLst>
            <a:ext uri="{FF2B5EF4-FFF2-40B4-BE49-F238E27FC236}">
              <a16:creationId xmlns:a16="http://schemas.microsoft.com/office/drawing/2014/main" id="{00000000-0008-0000-0600-0000D4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25" name="フローチャート : 判断 724">
          <a:extLst>
            <a:ext uri="{FF2B5EF4-FFF2-40B4-BE49-F238E27FC236}">
              <a16:creationId xmlns:a16="http://schemas.microsoft.com/office/drawing/2014/main" id="{00000000-0008-0000-0600-0000D5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27" name="フローチャート : 判断 726">
          <a:extLst>
            <a:ext uri="{FF2B5EF4-FFF2-40B4-BE49-F238E27FC236}">
              <a16:creationId xmlns:a16="http://schemas.microsoft.com/office/drawing/2014/main" id="{00000000-0008-0000-0600-0000D7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31957</xdr:rowOff>
    </xdr:from>
    <xdr:ext cx="469744"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1088427" y="63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127076</xdr:rowOff>
    </xdr:from>
    <xdr:to>
      <xdr:col>29</xdr:col>
      <xdr:colOff>568325</xdr:colOff>
      <xdr:row>39</xdr:row>
      <xdr:rowOff>57226</xdr:rowOff>
    </xdr:to>
    <xdr:sp macro="" textlink="">
      <xdr:nvSpPr>
        <xdr:cNvPr id="730" name="フローチャート : 判断 729">
          <a:extLst>
            <a:ext uri="{FF2B5EF4-FFF2-40B4-BE49-F238E27FC236}">
              <a16:creationId xmlns:a16="http://schemas.microsoft.com/office/drawing/2014/main" id="{00000000-0008-0000-0600-0000DA020000}"/>
            </a:ext>
          </a:extLst>
        </xdr:cNvPr>
        <xdr:cNvSpPr/>
      </xdr:nvSpPr>
      <xdr:spPr>
        <a:xfrm>
          <a:off x="20383500" y="664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73753</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0245017" y="641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128791</xdr:rowOff>
    </xdr:from>
    <xdr:to>
      <xdr:col>28</xdr:col>
      <xdr:colOff>365125</xdr:colOff>
      <xdr:row>39</xdr:row>
      <xdr:rowOff>58941</xdr:rowOff>
    </xdr:to>
    <xdr:sp macro="" textlink="">
      <xdr:nvSpPr>
        <xdr:cNvPr id="733" name="フローチャート : 判断 732">
          <a:extLst>
            <a:ext uri="{FF2B5EF4-FFF2-40B4-BE49-F238E27FC236}">
              <a16:creationId xmlns:a16="http://schemas.microsoft.com/office/drawing/2014/main" id="{00000000-0008-0000-0600-0000DD020000}"/>
            </a:ext>
          </a:extLst>
        </xdr:cNvPr>
        <xdr:cNvSpPr/>
      </xdr:nvSpPr>
      <xdr:spPr>
        <a:xfrm>
          <a:off x="19494500" y="664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75468</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6017" y="6419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114732</xdr:rowOff>
    </xdr:from>
    <xdr:to>
      <xdr:col>27</xdr:col>
      <xdr:colOff>161925</xdr:colOff>
      <xdr:row>39</xdr:row>
      <xdr:rowOff>44882</xdr:rowOff>
    </xdr:to>
    <xdr:sp macro="" textlink="">
      <xdr:nvSpPr>
        <xdr:cNvPr id="735" name="フローチャート : 判断 734">
          <a:extLst>
            <a:ext uri="{FF2B5EF4-FFF2-40B4-BE49-F238E27FC236}">
              <a16:creationId xmlns:a16="http://schemas.microsoft.com/office/drawing/2014/main" id="{00000000-0008-0000-0600-0000DF020000}"/>
            </a:ext>
          </a:extLst>
        </xdr:cNvPr>
        <xdr:cNvSpPr/>
      </xdr:nvSpPr>
      <xdr:spPr>
        <a:xfrm>
          <a:off x="186055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61409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21427" y="640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2" name="円/楕円 741">
          <a:extLst>
            <a:ext uri="{FF2B5EF4-FFF2-40B4-BE49-F238E27FC236}">
              <a16:creationId xmlns:a16="http://schemas.microsoft.com/office/drawing/2014/main" id="{00000000-0008-0000-0600-0000E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3" name="投資及び出資金該当値テキスト">
          <a:extLst>
            <a:ext uri="{FF2B5EF4-FFF2-40B4-BE49-F238E27FC236}">
              <a16:creationId xmlns:a16="http://schemas.microsoft.com/office/drawing/2014/main" id="{00000000-0008-0000-0600-0000E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4" name="円/楕円 743">
          <a:extLst>
            <a:ext uri="{FF2B5EF4-FFF2-40B4-BE49-F238E27FC236}">
              <a16:creationId xmlns:a16="http://schemas.microsoft.com/office/drawing/2014/main" id="{00000000-0008-0000-0600-0000E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33205</xdr:rowOff>
    </xdr:from>
    <xdr:to>
      <xdr:col>32</xdr:col>
      <xdr:colOff>187325</xdr:colOff>
      <xdr:row>58</xdr:row>
      <xdr:rowOff>36340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9977305"/>
          <a:ext cx="8382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2960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33205</xdr:rowOff>
    </xdr:from>
    <xdr:to>
      <xdr:col>31</xdr:col>
      <xdr:colOff>34925</xdr:colOff>
      <xdr:row>58</xdr:row>
      <xdr:rowOff>35491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773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157951</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7" y="1010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35491</xdr:rowOff>
    </xdr:from>
    <xdr:to>
      <xdr:col>29</xdr:col>
      <xdr:colOff>517525</xdr:colOff>
      <xdr:row>58</xdr:row>
      <xdr:rowOff>37843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9545300" y="9979591"/>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161889</xdr:rowOff>
    </xdr:from>
    <xdr:to>
      <xdr:col>29</xdr:col>
      <xdr:colOff>568325</xdr:colOff>
      <xdr:row>59</xdr:row>
      <xdr:rowOff>92039</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0383500" y="1010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83166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7" y="1019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37843</xdr:rowOff>
    </xdr:from>
    <xdr:to>
      <xdr:col>28</xdr:col>
      <xdr:colOff>314325</xdr:colOff>
      <xdr:row>58</xdr:row>
      <xdr:rowOff>39214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8656300" y="9981943"/>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93309</xdr:rowOff>
    </xdr:from>
    <xdr:to>
      <xdr:col>28</xdr:col>
      <xdr:colOff>365125</xdr:colOff>
      <xdr:row>59</xdr:row>
      <xdr:rowOff>23459</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19494500" y="100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14586</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7" y="1013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132497</xdr:rowOff>
    </xdr:from>
    <xdr:to>
      <xdr:col>27</xdr:col>
      <xdr:colOff>161925</xdr:colOff>
      <xdr:row>59</xdr:row>
      <xdr:rowOff>62647</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8605500" y="1007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53774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7" y="1016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156990</xdr:rowOff>
    </xdr:from>
    <xdr:to>
      <xdr:col>32</xdr:col>
      <xdr:colOff>238125</xdr:colOff>
      <xdr:row>58</xdr:row>
      <xdr:rowOff>87140</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2110700" y="992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8417</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8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7,165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153855</xdr:rowOff>
    </xdr:from>
    <xdr:to>
      <xdr:col>31</xdr:col>
      <xdr:colOff>85725</xdr:colOff>
      <xdr:row>58</xdr:row>
      <xdr:rowOff>84005</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1272500" y="992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100532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7" y="97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7,261</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156141</xdr:rowOff>
    </xdr:from>
    <xdr:to>
      <xdr:col>29</xdr:col>
      <xdr:colOff>568325</xdr:colOff>
      <xdr:row>58</xdr:row>
      <xdr:rowOff>86291</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0383500" y="992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102818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7" y="9704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158493</xdr:rowOff>
    </xdr:from>
    <xdr:to>
      <xdr:col>28</xdr:col>
      <xdr:colOff>365125</xdr:colOff>
      <xdr:row>58</xdr:row>
      <xdr:rowOff>88643</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19494500" y="99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105170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7" y="97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159864</xdr:rowOff>
    </xdr:from>
    <xdr:to>
      <xdr:col>27</xdr:col>
      <xdr:colOff>161925</xdr:colOff>
      <xdr:row>58</xdr:row>
      <xdr:rowOff>90014</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8605500" y="993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106541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7" y="970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153073</xdr:rowOff>
    </xdr:from>
    <xdr:to>
      <xdr:col>32</xdr:col>
      <xdr:colOff>187325</xdr:colOff>
      <xdr:row>77</xdr:row>
      <xdr:rowOff>164745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354723"/>
          <a:ext cx="838200" cy="1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42" name="フローチャート : 判断 841">
          <a:extLst>
            <a:ext uri="{FF2B5EF4-FFF2-40B4-BE49-F238E27FC236}">
              <a16:creationId xmlns:a16="http://schemas.microsoft.com/office/drawing/2014/main" id="{00000000-0008-0000-0600-00004A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164745</xdr:rowOff>
    </xdr:from>
    <xdr:to>
      <xdr:col>31</xdr:col>
      <xdr:colOff>34925</xdr:colOff>
      <xdr:row>78</xdr:row>
      <xdr:rowOff>37909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366395"/>
          <a:ext cx="889000" cy="4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37909</xdr:rowOff>
    </xdr:from>
    <xdr:to>
      <xdr:col>29</xdr:col>
      <xdr:colOff>517525</xdr:colOff>
      <xdr:row>78</xdr:row>
      <xdr:rowOff>43892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411009"/>
          <a:ext cx="889000" cy="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164960</xdr:rowOff>
    </xdr:from>
    <xdr:to>
      <xdr:col>29</xdr:col>
      <xdr:colOff>568325</xdr:colOff>
      <xdr:row>77</xdr:row>
      <xdr:rowOff>95110</xdr:rowOff>
    </xdr:to>
    <xdr:sp macro="" textlink="">
      <xdr:nvSpPr>
        <xdr:cNvPr id="847" name="フローチャート : 判断 846">
          <a:extLst>
            <a:ext uri="{FF2B5EF4-FFF2-40B4-BE49-F238E27FC236}">
              <a16:creationId xmlns:a16="http://schemas.microsoft.com/office/drawing/2014/main" id="{00000000-0008-0000-0600-00004F030000}"/>
            </a:ext>
          </a:extLst>
        </xdr:cNvPr>
        <xdr:cNvSpPr/>
      </xdr:nvSpPr>
      <xdr:spPr>
        <a:xfrm>
          <a:off x="20383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111637</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43892</xdr:rowOff>
    </xdr:from>
    <xdr:to>
      <xdr:col>28</xdr:col>
      <xdr:colOff>314325</xdr:colOff>
      <xdr:row>78</xdr:row>
      <xdr:rowOff>44208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416992"/>
          <a:ext cx="8890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28563</xdr:rowOff>
    </xdr:from>
    <xdr:to>
      <xdr:col>28</xdr:col>
      <xdr:colOff>365125</xdr:colOff>
      <xdr:row>77</xdr:row>
      <xdr:rowOff>130163</xdr:rowOff>
    </xdr:to>
    <xdr:sp macro="" textlink="">
      <xdr:nvSpPr>
        <xdr:cNvPr id="850" name="フローチャート : 判断 849">
          <a:extLst>
            <a:ext uri="{FF2B5EF4-FFF2-40B4-BE49-F238E27FC236}">
              <a16:creationId xmlns:a16="http://schemas.microsoft.com/office/drawing/2014/main" id="{00000000-0008-0000-0600-000052030000}"/>
            </a:ext>
          </a:extLst>
        </xdr:cNvPr>
        <xdr:cNvSpPr/>
      </xdr:nvSpPr>
      <xdr:spPr>
        <a:xfrm>
          <a:off x="19494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146690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23394</xdr:rowOff>
    </xdr:from>
    <xdr:to>
      <xdr:col>27</xdr:col>
      <xdr:colOff>161925</xdr:colOff>
      <xdr:row>77</xdr:row>
      <xdr:rowOff>124994</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8605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141521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300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102273</xdr:rowOff>
    </xdr:from>
    <xdr:to>
      <xdr:col>32</xdr:col>
      <xdr:colOff>238125</xdr:colOff>
      <xdr:row>78</xdr:row>
      <xdr:rowOff>32423</xdr:rowOff>
    </xdr:to>
    <xdr:sp macro="" textlink="">
      <xdr:nvSpPr>
        <xdr:cNvPr id="859" name="円/楕円 858">
          <a:extLst>
            <a:ext uri="{FF2B5EF4-FFF2-40B4-BE49-F238E27FC236}">
              <a16:creationId xmlns:a16="http://schemas.microsoft.com/office/drawing/2014/main" id="{00000000-0008-0000-0600-00005B030000}"/>
            </a:ext>
          </a:extLst>
        </xdr:cNvPr>
        <xdr:cNvSpPr/>
      </xdr:nvSpPr>
      <xdr:spPr>
        <a:xfrm>
          <a:off x="22110700" y="1330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80700</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28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48,447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113945</xdr:rowOff>
    </xdr:from>
    <xdr:to>
      <xdr:col>31</xdr:col>
      <xdr:colOff>85725</xdr:colOff>
      <xdr:row>78</xdr:row>
      <xdr:rowOff>44095</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1272500" y="133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35222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40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158559</xdr:rowOff>
    </xdr:from>
    <xdr:to>
      <xdr:col>29</xdr:col>
      <xdr:colOff>568325</xdr:colOff>
      <xdr:row>78</xdr:row>
      <xdr:rowOff>88709</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0383500" y="133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79836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45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44,015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164542</xdr:rowOff>
    </xdr:from>
    <xdr:to>
      <xdr:col>28</xdr:col>
      <xdr:colOff>365125</xdr:colOff>
      <xdr:row>78</xdr:row>
      <xdr:rowOff>94692</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19494500" y="13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85819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164858</xdr:rowOff>
    </xdr:from>
    <xdr:to>
      <xdr:col>27</xdr:col>
      <xdr:colOff>161925</xdr:colOff>
      <xdr:row>78</xdr:row>
      <xdr:rowOff>95008</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8605500" y="1336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86135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45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mn-lt"/>
              <a:ea typeface="+mn-ea"/>
              <a:cs typeface="+mn-cs"/>
            </a:rPr>
            <a:t>　歳出決算総額は、住民一人当たり</a:t>
          </a:r>
          <a:r>
            <a:rPr lang="ja-JP" altLang="en-US" sz="1300" b="0" i="0" baseline="0">
              <a:solidFill>
                <a:sysClr val="windowText" lastClr="000000"/>
              </a:solidFill>
              <a:effectLst/>
              <a:latin typeface="+mn-lt"/>
              <a:ea typeface="+mn-ea"/>
              <a:cs typeface="+mn-cs"/>
            </a:rPr>
            <a:t>３７９．６</a:t>
          </a:r>
          <a:r>
            <a:rPr lang="ja-JP" altLang="ja-JP" sz="1300" b="0" i="0" baseline="0">
              <a:solidFill>
                <a:sysClr val="windowText" lastClr="000000"/>
              </a:solidFill>
              <a:effectLst/>
              <a:latin typeface="+mn-lt"/>
              <a:ea typeface="+mn-ea"/>
              <a:cs typeface="+mn-cs"/>
            </a:rPr>
            <a:t>千円と</a:t>
          </a:r>
          <a:r>
            <a:rPr lang="ja-JP" altLang="en-US" sz="1300" b="0" i="0" baseline="0">
              <a:solidFill>
                <a:sysClr val="windowText" lastClr="000000"/>
              </a:solidFill>
              <a:effectLst/>
              <a:latin typeface="+mn-lt"/>
              <a:ea typeface="+mn-ea"/>
              <a:cs typeface="+mn-cs"/>
            </a:rPr>
            <a:t>前年度と比較し、１３．７千円減少している</a:t>
          </a:r>
          <a:r>
            <a:rPr lang="ja-JP" altLang="ja-JP" sz="1300" b="0" i="0" baseline="0">
              <a:solidFill>
                <a:sysClr val="windowText" lastClr="000000"/>
              </a:solidFill>
              <a:effectLst/>
              <a:latin typeface="+mn-lt"/>
              <a:ea typeface="+mn-ea"/>
              <a:cs typeface="+mn-cs"/>
            </a:rPr>
            <a:t>。人件費は、住民一人当たり６</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７</a:t>
          </a:r>
          <a:r>
            <a:rPr lang="ja-JP" altLang="ja-JP" sz="1300" b="0" i="0" baseline="0">
              <a:solidFill>
                <a:sysClr val="windowText" lastClr="000000"/>
              </a:solidFill>
              <a:effectLst/>
              <a:latin typeface="+mn-lt"/>
              <a:ea typeface="+mn-ea"/>
              <a:cs typeface="+mn-cs"/>
            </a:rPr>
            <a:t>千円となっており、類似団体</a:t>
          </a:r>
          <a:r>
            <a:rPr lang="ja-JP" altLang="en-US" sz="1300" b="0" i="0" baseline="0">
              <a:solidFill>
                <a:sysClr val="windowText" lastClr="000000"/>
              </a:solidFill>
              <a:effectLst/>
              <a:latin typeface="+mn-lt"/>
              <a:ea typeface="+mn-ea"/>
              <a:cs typeface="+mn-cs"/>
            </a:rPr>
            <a:t>内平均値</a:t>
          </a:r>
          <a:r>
            <a:rPr lang="ja-JP" altLang="ja-JP" sz="1300" b="0" i="0" baseline="0">
              <a:solidFill>
                <a:sysClr val="windowText" lastClr="000000"/>
              </a:solidFill>
              <a:effectLst/>
              <a:latin typeface="+mn-lt"/>
              <a:ea typeface="+mn-ea"/>
              <a:cs typeface="+mn-cs"/>
            </a:rPr>
            <a:t>と比較し１</a:t>
          </a:r>
          <a:r>
            <a:rPr lang="ja-JP" altLang="en-US" sz="1300" b="0" i="0" baseline="0">
              <a:solidFill>
                <a:sysClr val="windowText" lastClr="000000"/>
              </a:solidFill>
              <a:effectLst/>
              <a:latin typeface="+mn-lt"/>
              <a:ea typeface="+mn-ea"/>
              <a:cs typeface="+mn-cs"/>
            </a:rPr>
            <a:t>６</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５</a:t>
          </a:r>
          <a:r>
            <a:rPr lang="ja-JP" altLang="ja-JP" sz="1300" b="0" i="0" baseline="0">
              <a:solidFill>
                <a:sysClr val="windowText" lastClr="000000"/>
              </a:solidFill>
              <a:effectLst/>
              <a:latin typeface="+mn-lt"/>
              <a:ea typeface="+mn-ea"/>
              <a:cs typeface="+mn-cs"/>
            </a:rPr>
            <a:t>千円下回っている。</a:t>
          </a:r>
          <a:r>
            <a:rPr lang="ja-JP" altLang="en-US" sz="1300" b="0" i="0" baseline="0">
              <a:solidFill>
                <a:sysClr val="windowText" lastClr="000000"/>
              </a:solidFill>
              <a:effectLst/>
              <a:latin typeface="+mn-lt"/>
              <a:ea typeface="+mn-ea"/>
              <a:cs typeface="+mn-cs"/>
            </a:rPr>
            <a:t>全国平均は上回るものの</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常に類似団体内平均値を下回る状態で推移している。</a:t>
          </a:r>
          <a:r>
            <a:rPr lang="ja-JP" altLang="ja-JP" sz="1300" b="0" i="0" baseline="0">
              <a:solidFill>
                <a:sysClr val="windowText" lastClr="000000"/>
              </a:solidFill>
              <a:effectLst/>
              <a:latin typeface="+mn-lt"/>
              <a:ea typeface="+mn-ea"/>
              <a:cs typeface="+mn-cs"/>
            </a:rPr>
            <a:t>これは、平成１８年度</a:t>
          </a:r>
          <a:r>
            <a:rPr lang="ja-JP" altLang="en-US" sz="1300" b="0" i="0" baseline="0">
              <a:solidFill>
                <a:sysClr val="windowText" lastClr="000000"/>
              </a:solidFill>
              <a:effectLst/>
              <a:latin typeface="+mn-lt"/>
              <a:ea typeface="+mn-ea"/>
              <a:cs typeface="+mn-cs"/>
            </a:rPr>
            <a:t>から</a:t>
          </a:r>
          <a:r>
            <a:rPr lang="ja-JP" altLang="ja-JP" sz="1300" b="0" i="0" baseline="0">
              <a:solidFill>
                <a:sysClr val="windowText" lastClr="000000"/>
              </a:solidFill>
              <a:effectLst/>
              <a:latin typeface="+mn-lt"/>
              <a:ea typeface="+mn-ea"/>
              <a:cs typeface="+mn-cs"/>
            </a:rPr>
            <a:t>の行財政改革の取組みによ</a:t>
          </a:r>
          <a:r>
            <a:rPr lang="ja-JP" altLang="en-US" sz="1300" b="0" i="0" baseline="0">
              <a:solidFill>
                <a:sysClr val="windowText" lastClr="000000"/>
              </a:solidFill>
              <a:effectLst/>
              <a:latin typeface="+mn-lt"/>
              <a:ea typeface="+mn-ea"/>
              <a:cs typeface="+mn-cs"/>
            </a:rPr>
            <a:t>り、</a:t>
          </a:r>
          <a:r>
            <a:rPr lang="ja-JP" altLang="ja-JP" sz="1300" b="0" i="0" baseline="0">
              <a:solidFill>
                <a:sysClr val="windowText" lastClr="000000"/>
              </a:solidFill>
              <a:effectLst/>
              <a:latin typeface="+mn-lt"/>
              <a:ea typeface="+mn-ea"/>
              <a:cs typeface="+mn-cs"/>
            </a:rPr>
            <a:t>職員数の削減（新規採用の抑制）が主な要因である。扶助費は、住民一人当たり４</a:t>
          </a:r>
          <a:r>
            <a:rPr lang="ja-JP" altLang="en-US" sz="1300" b="0" i="0" baseline="0">
              <a:solidFill>
                <a:sysClr val="windowText" lastClr="000000"/>
              </a:solidFill>
              <a:effectLst/>
              <a:latin typeface="+mn-lt"/>
              <a:ea typeface="+mn-ea"/>
              <a:cs typeface="+mn-cs"/>
            </a:rPr>
            <a:t>２</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２</a:t>
          </a:r>
          <a:r>
            <a:rPr lang="ja-JP" altLang="ja-JP" sz="1300" b="0" i="0" baseline="0">
              <a:solidFill>
                <a:sysClr val="windowText" lastClr="000000"/>
              </a:solidFill>
              <a:effectLst/>
              <a:latin typeface="+mn-lt"/>
              <a:ea typeface="+mn-ea"/>
              <a:cs typeface="+mn-cs"/>
            </a:rPr>
            <a:t>千円となっており、</a:t>
          </a:r>
          <a:r>
            <a:rPr lang="ja-JP" altLang="en-US" sz="1300" b="0" i="0" baseline="0">
              <a:solidFill>
                <a:sysClr val="windowText" lastClr="000000"/>
              </a:solidFill>
              <a:effectLst/>
              <a:latin typeface="+mn-lt"/>
              <a:ea typeface="+mn-ea"/>
              <a:cs typeface="+mn-cs"/>
            </a:rPr>
            <a:t>これまで増加傾向にあったものの、前年度と比較し若干の減少が見られる。</a:t>
          </a:r>
          <a:r>
            <a:rPr lang="ja-JP" altLang="ja-JP" sz="1300" b="0" i="0" baseline="0">
              <a:solidFill>
                <a:sysClr val="windowText" lastClr="000000"/>
              </a:solidFill>
              <a:effectLst/>
              <a:latin typeface="+mn-lt"/>
              <a:ea typeface="+mn-ea"/>
              <a:cs typeface="+mn-cs"/>
            </a:rPr>
            <a:t>全国及び山形県の平均を大幅に下回っており、これは町直営施設がないことなどが大きな要因と考える。公債費は、住民一人当たり４</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１</a:t>
          </a:r>
          <a:r>
            <a:rPr lang="ja-JP" altLang="ja-JP" sz="1300" b="0" i="0" baseline="0">
              <a:solidFill>
                <a:sysClr val="windowText" lastClr="000000"/>
              </a:solidFill>
              <a:effectLst/>
              <a:latin typeface="+mn-lt"/>
              <a:ea typeface="+mn-ea"/>
              <a:cs typeface="+mn-cs"/>
            </a:rPr>
            <a:t>千円となっており、後年度に予定していた大規模事業に備え、起債の発行を抑制していた効果によるものである</a:t>
          </a:r>
          <a:r>
            <a:rPr lang="ja-JP" altLang="en-US" sz="1300" b="0" i="0" baseline="0">
              <a:solidFill>
                <a:sysClr val="windowText" lastClr="000000"/>
              </a:solidFill>
              <a:effectLst/>
              <a:latin typeface="+mn-lt"/>
              <a:ea typeface="+mn-ea"/>
              <a:cs typeface="+mn-cs"/>
            </a:rPr>
            <a:t>が、今後増加するものと考えている</a:t>
          </a:r>
          <a:r>
            <a:rPr lang="ja-JP" altLang="ja-JP" sz="1300" b="0" i="0" baseline="0">
              <a:solidFill>
                <a:sysClr val="windowText" lastClr="000000"/>
              </a:solidFill>
              <a:effectLst/>
              <a:latin typeface="+mn-lt"/>
              <a:ea typeface="+mn-ea"/>
              <a:cs typeface="+mn-cs"/>
            </a:rPr>
            <a:t>。普通建設事業費は住民一人当たり</a:t>
          </a:r>
          <a:r>
            <a:rPr lang="ja-JP" altLang="en-US" sz="1300" b="0" i="0" baseline="0">
              <a:solidFill>
                <a:sysClr val="windowText" lastClr="000000"/>
              </a:solidFill>
              <a:effectLst/>
              <a:latin typeface="+mn-lt"/>
              <a:ea typeface="+mn-ea"/>
              <a:cs typeface="+mn-cs"/>
            </a:rPr>
            <a:t>４０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９</a:t>
          </a:r>
          <a:r>
            <a:rPr lang="ja-JP" altLang="ja-JP" sz="1300" b="0" i="0" baseline="0">
              <a:solidFill>
                <a:sysClr val="windowText" lastClr="000000"/>
              </a:solidFill>
              <a:effectLst/>
              <a:latin typeface="+mn-lt"/>
              <a:ea typeface="+mn-ea"/>
              <a:cs typeface="+mn-cs"/>
            </a:rPr>
            <a:t>千円と、類似団体と比較して一人当たりコストが低い状況となって</a:t>
          </a:r>
          <a:r>
            <a:rPr lang="ja-JP" altLang="en-US" sz="1300" b="0" i="0" baseline="0">
              <a:solidFill>
                <a:sysClr val="windowText" lastClr="000000"/>
              </a:solidFill>
              <a:effectLst/>
              <a:latin typeface="+mn-lt"/>
              <a:ea typeface="+mn-ea"/>
              <a:cs typeface="+mn-cs"/>
            </a:rPr>
            <a:t>いる。</a:t>
          </a:r>
          <a:r>
            <a:rPr lang="ja-JP" altLang="ja-JP" sz="1300" b="0" i="0" baseline="0">
              <a:solidFill>
                <a:sysClr val="windowText" lastClr="000000"/>
              </a:solidFill>
              <a:effectLst/>
              <a:latin typeface="+mn-lt"/>
              <a:ea typeface="+mn-ea"/>
              <a:cs typeface="+mn-cs"/>
            </a:rPr>
            <a:t>平成２５年度及び２６年度は主に山辺中学校の改築事業により、著しく高い数値となっている。物件費</a:t>
          </a:r>
          <a:r>
            <a:rPr lang="ja-JP" altLang="en-US" sz="1300" b="0" i="0" baseline="0">
              <a:solidFill>
                <a:sysClr val="windowText" lastClr="000000"/>
              </a:solidFill>
              <a:effectLst/>
              <a:latin typeface="+mn-lt"/>
              <a:ea typeface="+mn-ea"/>
              <a:cs typeface="+mn-cs"/>
            </a:rPr>
            <a:t>及び繰出金は、</a:t>
          </a:r>
          <a:r>
            <a:rPr lang="ja-JP" altLang="ja-JP" sz="1300" b="0" i="0" baseline="0">
              <a:solidFill>
                <a:sysClr val="windowText" lastClr="000000"/>
              </a:solidFill>
              <a:effectLst/>
              <a:latin typeface="+mn-lt"/>
              <a:ea typeface="+mn-ea"/>
              <a:cs typeface="+mn-cs"/>
            </a:rPr>
            <a:t>類似団体平均値</a:t>
          </a:r>
          <a:r>
            <a:rPr lang="ja-JP" altLang="en-US" sz="1300" b="0" i="0" baseline="0">
              <a:solidFill>
                <a:sysClr val="windowText" lastClr="000000"/>
              </a:solidFill>
              <a:effectLst/>
              <a:latin typeface="+mn-lt"/>
              <a:ea typeface="+mn-ea"/>
              <a:cs typeface="+mn-cs"/>
            </a:rPr>
            <a:t>を大きく下回るものの増加傾向にあるため、注視していく必要がある。</a:t>
          </a:r>
          <a:r>
            <a:rPr lang="ja-JP" altLang="ja-JP" sz="1300" b="0" i="0" baseline="0">
              <a:solidFill>
                <a:sysClr val="windowText" lastClr="000000"/>
              </a:solidFill>
              <a:effectLst/>
              <a:latin typeface="+mn-lt"/>
              <a:ea typeface="+mn-ea"/>
              <a:cs typeface="+mn-cs"/>
            </a:rPr>
            <a:t>積立金が類似団体、全国平均及び山形県平均と比較し、常時著しく低い水準で推移している</a:t>
          </a:r>
          <a:r>
            <a:rPr lang="ja-JP" altLang="en-US" sz="1300" b="0" i="0" baseline="0">
              <a:solidFill>
                <a:sysClr val="windowText" lastClr="000000"/>
              </a:solidFill>
              <a:effectLst/>
              <a:latin typeface="+mn-lt"/>
              <a:ea typeface="+mn-ea"/>
              <a:cs typeface="+mn-cs"/>
            </a:rPr>
            <a:t>。平成２５年度までは、山辺中学校改築に備え積立てたことによるものであり、常時</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基金が低水準であることが問題視される。現在の財政運営に余裕がない状況にあり、</a:t>
          </a:r>
          <a:r>
            <a:rPr lang="ja-JP" altLang="ja-JP" sz="1300" b="0" i="0" baseline="0">
              <a:solidFill>
                <a:sysClr val="windowText" lastClr="000000"/>
              </a:solidFill>
              <a:effectLst/>
              <a:latin typeface="+mn-lt"/>
              <a:ea typeface="+mn-ea"/>
              <a:cs typeface="+mn-cs"/>
            </a:rPr>
            <a:t>非常時等に備えること</a:t>
          </a:r>
          <a:r>
            <a:rPr lang="ja-JP" altLang="en-US" sz="1300" b="0" i="0" baseline="0">
              <a:solidFill>
                <a:sysClr val="windowText" lastClr="000000"/>
              </a:solidFill>
              <a:effectLst/>
              <a:latin typeface="+mn-lt"/>
              <a:ea typeface="+mn-ea"/>
              <a:cs typeface="+mn-cs"/>
            </a:rPr>
            <a:t>や</a:t>
          </a:r>
          <a:r>
            <a:rPr lang="ja-JP" altLang="ja-JP" sz="1300" b="0" i="0" baseline="0">
              <a:solidFill>
                <a:sysClr val="windowText" lastClr="000000"/>
              </a:solidFill>
              <a:effectLst/>
              <a:latin typeface="+mn-lt"/>
              <a:ea typeface="+mn-ea"/>
              <a:cs typeface="+mn-cs"/>
            </a:rPr>
            <a:t>少子高齢化に加え人口減少と山積する施設の更新</a:t>
          </a:r>
          <a:r>
            <a:rPr lang="ja-JP" altLang="en-US" sz="1300" b="0" i="0" baseline="0">
              <a:solidFill>
                <a:sysClr val="windowText" lastClr="000000"/>
              </a:solidFill>
              <a:effectLst/>
              <a:latin typeface="+mn-lt"/>
              <a:ea typeface="+mn-ea"/>
              <a:cs typeface="+mn-cs"/>
            </a:rPr>
            <a:t>を踏まえた</a:t>
          </a:r>
          <a:r>
            <a:rPr lang="ja-JP" altLang="ja-JP" sz="1300" b="0" i="0" baseline="0">
              <a:solidFill>
                <a:sysClr val="windowText" lastClr="000000"/>
              </a:solidFill>
              <a:effectLst/>
              <a:latin typeface="+mn-lt"/>
              <a:ea typeface="+mn-ea"/>
              <a:cs typeface="+mn-cs"/>
            </a:rPr>
            <a:t>喫緊</a:t>
          </a:r>
          <a:r>
            <a:rPr lang="ja-JP" altLang="en-US" sz="1300" b="0" i="0" baseline="0">
              <a:solidFill>
                <a:sysClr val="windowText" lastClr="000000"/>
              </a:solidFill>
              <a:effectLst/>
              <a:latin typeface="+mn-lt"/>
              <a:ea typeface="+mn-ea"/>
              <a:cs typeface="+mn-cs"/>
            </a:rPr>
            <a:t>に対策が実施し、後年度に向け継続運営可能な自治体の確立が急務とされる。</a:t>
          </a:r>
          <a:endParaRPr lang="en-US" altLang="ja-JP" sz="1300" b="0" i="0" baseline="0">
            <a:solidFill>
              <a:sysClr val="windowText" lastClr="000000"/>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79284</xdr:rowOff>
    </xdr:from>
    <xdr:to>
      <xdr:col>6</xdr:col>
      <xdr:colOff>511175</xdr:colOff>
      <xdr:row>37</xdr:row>
      <xdr:rowOff>126964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422934"/>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79284</xdr:rowOff>
    </xdr:from>
    <xdr:to>
      <xdr:col>5</xdr:col>
      <xdr:colOff>358775</xdr:colOff>
      <xdr:row>37</xdr:row>
      <xdr:rowOff>103287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42293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98552</xdr:rowOff>
    </xdr:from>
    <xdr:to>
      <xdr:col>4</xdr:col>
      <xdr:colOff>155575</xdr:colOff>
      <xdr:row>37</xdr:row>
      <xdr:rowOff>103287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42202"/>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69306</xdr:rowOff>
    </xdr:from>
    <xdr:to>
      <xdr:col>4</xdr:col>
      <xdr:colOff>206375</xdr:colOff>
      <xdr:row>37</xdr:row>
      <xdr:rowOff>170906</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41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162033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50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90714</xdr:rowOff>
    </xdr:from>
    <xdr:to>
      <xdr:col>2</xdr:col>
      <xdr:colOff>638175</xdr:colOff>
      <xdr:row>37</xdr:row>
      <xdr:rowOff>98552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434364"/>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77796</xdr:rowOff>
    </xdr:from>
    <xdr:to>
      <xdr:col>3</xdr:col>
      <xdr:colOff>3175</xdr:colOff>
      <xdr:row>38</xdr:row>
      <xdr:rowOff>7947</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170524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51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37302</xdr:rowOff>
    </xdr:from>
    <xdr:to>
      <xdr:col>1</xdr:col>
      <xdr:colOff>485775</xdr:colOff>
      <xdr:row>37</xdr:row>
      <xdr:rowOff>138902</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155429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15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76164</xdr:rowOff>
    </xdr:from>
    <xdr:to>
      <xdr:col>6</xdr:col>
      <xdr:colOff>561975</xdr:colOff>
      <xdr:row>38</xdr:row>
      <xdr:rowOff>6314</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54591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9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28484</xdr:rowOff>
    </xdr:from>
    <xdr:to>
      <xdr:col>5</xdr:col>
      <xdr:colOff>409575</xdr:colOff>
      <xdr:row>37</xdr:row>
      <xdr:rowOff>130084</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37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121211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46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52487</xdr:rowOff>
    </xdr:from>
    <xdr:to>
      <xdr:col>4</xdr:col>
      <xdr:colOff>206375</xdr:colOff>
      <xdr:row>37</xdr:row>
      <xdr:rowOff>154087</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3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170614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17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47752</xdr:rowOff>
    </xdr:from>
    <xdr:to>
      <xdr:col>3</xdr:col>
      <xdr:colOff>3175</xdr:colOff>
      <xdr:row>37</xdr:row>
      <xdr:rowOff>149352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165879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6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3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134423</xdr:rowOff>
    </xdr:from>
    <xdr:to>
      <xdr:col>6</xdr:col>
      <xdr:colOff>511175</xdr:colOff>
      <xdr:row>58</xdr:row>
      <xdr:rowOff>137196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78523"/>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134423</xdr:rowOff>
    </xdr:from>
    <xdr:to>
      <xdr:col>5</xdr:col>
      <xdr:colOff>358775</xdr:colOff>
      <xdr:row>58</xdr:row>
      <xdr:rowOff>150118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78523"/>
          <a:ext cx="889000" cy="1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144269</xdr:rowOff>
    </xdr:from>
    <xdr:to>
      <xdr:col>4</xdr:col>
      <xdr:colOff>155575</xdr:colOff>
      <xdr:row>58</xdr:row>
      <xdr:rowOff>150118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88369"/>
          <a:ext cx="8890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64681</xdr:rowOff>
    </xdr:from>
    <xdr:to>
      <xdr:col>4</xdr:col>
      <xdr:colOff>206375</xdr:colOff>
      <xdr:row>58</xdr:row>
      <xdr:rowOff>166281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0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11358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144269</xdr:rowOff>
    </xdr:from>
    <xdr:to>
      <xdr:col>2</xdr:col>
      <xdr:colOff>638175</xdr:colOff>
      <xdr:row>58</xdr:row>
      <xdr:rowOff>150635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88369"/>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66520</xdr:rowOff>
    </xdr:from>
    <xdr:to>
      <xdr:col>3</xdr:col>
      <xdr:colOff>3175</xdr:colOff>
      <xdr:row>58</xdr:row>
      <xdr:rowOff>168120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13197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136406</xdr:rowOff>
    </xdr:from>
    <xdr:to>
      <xdr:col>1</xdr:col>
      <xdr:colOff>485775</xdr:colOff>
      <xdr:row>58</xdr:row>
      <xdr:rowOff>66556</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83083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68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86396</xdr:rowOff>
    </xdr:from>
    <xdr:to>
      <xdr:col>6</xdr:col>
      <xdr:colOff>561975</xdr:colOff>
      <xdr:row>59</xdr:row>
      <xdr:rowOff>16546</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3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83623</xdr:rowOff>
    </xdr:from>
    <xdr:to>
      <xdr:col>5</xdr:col>
      <xdr:colOff>409575</xdr:colOff>
      <xdr:row>59</xdr:row>
      <xdr:rowOff>13773</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4900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64,155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99318</xdr:rowOff>
    </xdr:from>
    <xdr:to>
      <xdr:col>4</xdr:col>
      <xdr:colOff>206375</xdr:colOff>
      <xdr:row>59</xdr:row>
      <xdr:rowOff>29468</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20595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51,797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93469</xdr:rowOff>
    </xdr:from>
    <xdr:to>
      <xdr:col>3</xdr:col>
      <xdr:colOff>3175</xdr:colOff>
      <xdr:row>59</xdr:row>
      <xdr:rowOff>23619</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3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14746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3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56,402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99835</xdr:rowOff>
    </xdr:from>
    <xdr:to>
      <xdr:col>1</xdr:col>
      <xdr:colOff>485775</xdr:colOff>
      <xdr:row>59</xdr:row>
      <xdr:rowOff>29985</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21112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3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51,390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144,698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8049</xdr:rowOff>
    </xdr:from>
    <xdr:to>
      <xdr:col>6</xdr:col>
      <xdr:colOff>511175</xdr:colOff>
      <xdr:row>78</xdr:row>
      <xdr:rowOff>40956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81149"/>
          <a:ext cx="838200" cy="3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40956</xdr:rowOff>
    </xdr:from>
    <xdr:to>
      <xdr:col>5</xdr:col>
      <xdr:colOff>358775</xdr:colOff>
      <xdr:row>78</xdr:row>
      <xdr:rowOff>70331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14056"/>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70331</xdr:rowOff>
    </xdr:from>
    <xdr:to>
      <xdr:col>4</xdr:col>
      <xdr:colOff>155575</xdr:colOff>
      <xdr:row>78</xdr:row>
      <xdr:rowOff>119749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43431"/>
          <a:ext cx="889000" cy="4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112635</xdr:rowOff>
    </xdr:from>
    <xdr:to>
      <xdr:col>4</xdr:col>
      <xdr:colOff>206375</xdr:colOff>
      <xdr:row>77</xdr:row>
      <xdr:rowOff>42785</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59311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92985</xdr:rowOff>
    </xdr:from>
    <xdr:to>
      <xdr:col>2</xdr:col>
      <xdr:colOff>638175</xdr:colOff>
      <xdr:row>78</xdr:row>
      <xdr:rowOff>119749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66085"/>
          <a:ext cx="889000" cy="2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21217</xdr:rowOff>
    </xdr:from>
    <xdr:to>
      <xdr:col>3</xdr:col>
      <xdr:colOff>3175</xdr:colOff>
      <xdr:row>77</xdr:row>
      <xdr:rowOff>122817</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139344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120710</xdr:rowOff>
    </xdr:from>
    <xdr:to>
      <xdr:col>1</xdr:col>
      <xdr:colOff>485775</xdr:colOff>
      <xdr:row>77</xdr:row>
      <xdr:rowOff>50860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67387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128699</xdr:rowOff>
    </xdr:from>
    <xdr:to>
      <xdr:col>6</xdr:col>
      <xdr:colOff>561975</xdr:colOff>
      <xdr:row>78</xdr:row>
      <xdr:rowOff>58849</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33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43626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4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103,036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161606</xdr:rowOff>
    </xdr:from>
    <xdr:to>
      <xdr:col>5</xdr:col>
      <xdr:colOff>409575</xdr:colOff>
      <xdr:row>78</xdr:row>
      <xdr:rowOff>91756</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36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82883</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0111" y="1345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97,278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19531</xdr:rowOff>
    </xdr:from>
    <xdr:to>
      <xdr:col>4</xdr:col>
      <xdr:colOff>206375</xdr:colOff>
      <xdr:row>78</xdr:row>
      <xdr:rowOff>121131</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39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112258</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41111" y="1348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92,138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68949</xdr:rowOff>
    </xdr:from>
    <xdr:to>
      <xdr:col>3</xdr:col>
      <xdr:colOff>3175</xdr:colOff>
      <xdr:row>78</xdr:row>
      <xdr:rowOff>170549</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442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161676</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42185</xdr:rowOff>
    </xdr:from>
    <xdr:to>
      <xdr:col>1</xdr:col>
      <xdr:colOff>485775</xdr:colOff>
      <xdr:row>78</xdr:row>
      <xdr:rowOff>143785</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4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134912</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0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88,174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33,795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12142</xdr:rowOff>
    </xdr:from>
    <xdr:to>
      <xdr:col>6</xdr:col>
      <xdr:colOff>511175</xdr:colOff>
      <xdr:row>99</xdr:row>
      <xdr:rowOff>26885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985692"/>
          <a:ext cx="838200" cy="1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12142</xdr:rowOff>
    </xdr:from>
    <xdr:to>
      <xdr:col>5</xdr:col>
      <xdr:colOff>358775</xdr:colOff>
      <xdr:row>99</xdr:row>
      <xdr:rowOff>56359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5692"/>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46349</xdr:rowOff>
    </xdr:from>
    <xdr:to>
      <xdr:col>4</xdr:col>
      <xdr:colOff>155575</xdr:colOff>
      <xdr:row>99</xdr:row>
      <xdr:rowOff>56359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7019899"/>
          <a:ext cx="889000" cy="1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39457</xdr:rowOff>
    </xdr:from>
    <xdr:to>
      <xdr:col>4</xdr:col>
      <xdr:colOff>206375</xdr:colOff>
      <xdr:row>97</xdr:row>
      <xdr:rowOff>141057</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157584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40373</xdr:rowOff>
    </xdr:from>
    <xdr:to>
      <xdr:col>2</xdr:col>
      <xdr:colOff>638175</xdr:colOff>
      <xdr:row>99</xdr:row>
      <xdr:rowOff>46349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13923"/>
          <a:ext cx="889000" cy="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13331</xdr:rowOff>
    </xdr:from>
    <xdr:to>
      <xdr:col>3</xdr:col>
      <xdr:colOff>3175</xdr:colOff>
      <xdr:row>97</xdr:row>
      <xdr:rowOff>114931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131458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41368</xdr:rowOff>
    </xdr:from>
    <xdr:to>
      <xdr:col>1</xdr:col>
      <xdr:colOff>485775</xdr:colOff>
      <xdr:row>97</xdr:row>
      <xdr:rowOff>142968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159495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147535</xdr:rowOff>
    </xdr:from>
    <xdr:to>
      <xdr:col>6</xdr:col>
      <xdr:colOff>561975</xdr:colOff>
      <xdr:row>99</xdr:row>
      <xdr:rowOff>77685</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9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62462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24,409</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132792</xdr:rowOff>
    </xdr:from>
    <xdr:to>
      <xdr:col>5</xdr:col>
      <xdr:colOff>409575</xdr:colOff>
      <xdr:row>99</xdr:row>
      <xdr:rowOff>62942</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93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54069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25,312</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5559</xdr:rowOff>
    </xdr:from>
    <xdr:to>
      <xdr:col>4</xdr:col>
      <xdr:colOff>206375</xdr:colOff>
      <xdr:row>99</xdr:row>
      <xdr:rowOff>107159</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9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98286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7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166999</xdr:rowOff>
    </xdr:from>
    <xdr:to>
      <xdr:col>3</xdr:col>
      <xdr:colOff>3175</xdr:colOff>
      <xdr:row>99</xdr:row>
      <xdr:rowOff>97149</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9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88276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6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23,217</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161023</xdr:rowOff>
    </xdr:from>
    <xdr:to>
      <xdr:col>1</xdr:col>
      <xdr:colOff>485775</xdr:colOff>
      <xdr:row>99</xdr:row>
      <xdr:rowOff>91173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9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82300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5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75502</xdr:rowOff>
    </xdr:from>
    <xdr:to>
      <xdr:col>15</xdr:col>
      <xdr:colOff>180975</xdr:colOff>
      <xdr:row>38</xdr:row>
      <xdr:rowOff>444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76252"/>
          <a:ext cx="838200" cy="43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162386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06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15494</xdr:rowOff>
    </xdr:from>
    <xdr:to>
      <xdr:col>14</xdr:col>
      <xdr:colOff>28575</xdr:colOff>
      <xdr:row>38</xdr:row>
      <xdr:rowOff>444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359144"/>
          <a:ext cx="8890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79900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26543</xdr:rowOff>
    </xdr:from>
    <xdr:to>
      <xdr:col>12</xdr:col>
      <xdr:colOff>511175</xdr:colOff>
      <xdr:row>37</xdr:row>
      <xdr:rowOff>15494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684393"/>
          <a:ext cx="889000" cy="67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71755</xdr:rowOff>
    </xdr:from>
    <xdr:to>
      <xdr:col>12</xdr:col>
      <xdr:colOff>561975</xdr:colOff>
      <xdr:row>38</xdr:row>
      <xdr:rowOff>1905</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164482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26543</xdr:rowOff>
    </xdr:from>
    <xdr:to>
      <xdr:col>11</xdr:col>
      <xdr:colOff>307975</xdr:colOff>
      <xdr:row>35</xdr:row>
      <xdr:rowOff>71691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684393"/>
          <a:ext cx="889000" cy="38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164719</xdr:rowOff>
    </xdr:from>
    <xdr:to>
      <xdr:col>11</xdr:col>
      <xdr:colOff>358775</xdr:colOff>
      <xdr:row>37</xdr:row>
      <xdr:rowOff>94869</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3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85996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64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161671</xdr:rowOff>
    </xdr:from>
    <xdr:to>
      <xdr:col>10</xdr:col>
      <xdr:colOff>155575</xdr:colOff>
      <xdr:row>36</xdr:row>
      <xdr:rowOff>91821</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6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82948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625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24702</xdr:rowOff>
    </xdr:from>
    <xdr:to>
      <xdr:col>15</xdr:col>
      <xdr:colOff>231775</xdr:colOff>
      <xdr:row>35</xdr:row>
      <xdr:rowOff>126302</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02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47579</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7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121095</xdr:rowOff>
    </xdr:from>
    <xdr:to>
      <xdr:col>14</xdr:col>
      <xdr:colOff>79375</xdr:colOff>
      <xdr:row>38</xdr:row>
      <xdr:rowOff>51245</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46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67772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7" y="623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136144</xdr:rowOff>
    </xdr:from>
    <xdr:to>
      <xdr:col>12</xdr:col>
      <xdr:colOff>561975</xdr:colOff>
      <xdr:row>37</xdr:row>
      <xdr:rowOff>66294</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3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82821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7" y="608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147193</xdr:rowOff>
    </xdr:from>
    <xdr:to>
      <xdr:col>11</xdr:col>
      <xdr:colOff>358775</xdr:colOff>
      <xdr:row>33</xdr:row>
      <xdr:rowOff>77343</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56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93870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7" y="54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20891</xdr:rowOff>
    </xdr:from>
    <xdr:to>
      <xdr:col>10</xdr:col>
      <xdr:colOff>155575</xdr:colOff>
      <xdr:row>35</xdr:row>
      <xdr:rowOff>122491</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0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139018</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57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24,805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38449</xdr:rowOff>
    </xdr:from>
    <xdr:to>
      <xdr:col>15</xdr:col>
      <xdr:colOff>180975</xdr:colOff>
      <xdr:row>58</xdr:row>
      <xdr:rowOff>79404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82549"/>
          <a:ext cx="8382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38449</xdr:rowOff>
    </xdr:from>
    <xdr:to>
      <xdr:col>14</xdr:col>
      <xdr:colOff>28575</xdr:colOff>
      <xdr:row>58</xdr:row>
      <xdr:rowOff>83400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82549"/>
          <a:ext cx="889000" cy="4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83400</xdr:rowOff>
    </xdr:from>
    <xdr:to>
      <xdr:col>12</xdr:col>
      <xdr:colOff>511175</xdr:colOff>
      <xdr:row>58</xdr:row>
      <xdr:rowOff>90519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7500"/>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154810</xdr:rowOff>
    </xdr:from>
    <xdr:to>
      <xdr:col>12</xdr:col>
      <xdr:colOff>561975</xdr:colOff>
      <xdr:row>58</xdr:row>
      <xdr:rowOff>84960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101487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87113</xdr:rowOff>
    </xdr:from>
    <xdr:to>
      <xdr:col>11</xdr:col>
      <xdr:colOff>307975</xdr:colOff>
      <xdr:row>58</xdr:row>
      <xdr:rowOff>90519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31213"/>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156766</xdr:rowOff>
    </xdr:from>
    <xdr:to>
      <xdr:col>11</xdr:col>
      <xdr:colOff>358775</xdr:colOff>
      <xdr:row>58</xdr:row>
      <xdr:rowOff>86916</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103443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151381</xdr:rowOff>
    </xdr:from>
    <xdr:to>
      <xdr:col>10</xdr:col>
      <xdr:colOff>155575</xdr:colOff>
      <xdr:row>58</xdr:row>
      <xdr:rowOff>81531</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98058</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28604</xdr:rowOff>
    </xdr:from>
    <xdr:to>
      <xdr:col>15</xdr:col>
      <xdr:colOff>231775</xdr:colOff>
      <xdr:row>58</xdr:row>
      <xdr:rowOff>130204</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97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114981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8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13,188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159099</xdr:rowOff>
    </xdr:from>
    <xdr:to>
      <xdr:col>14</xdr:col>
      <xdr:colOff>79375</xdr:colOff>
      <xdr:row>58</xdr:row>
      <xdr:rowOff>89249</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93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80376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2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32600</xdr:rowOff>
    </xdr:from>
    <xdr:to>
      <xdr:col>12</xdr:col>
      <xdr:colOff>561975</xdr:colOff>
      <xdr:row>58</xdr:row>
      <xdr:rowOff>134200</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125327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39719</xdr:rowOff>
    </xdr:from>
    <xdr:to>
      <xdr:col>11</xdr:col>
      <xdr:colOff>358775</xdr:colOff>
      <xdr:row>58</xdr:row>
      <xdr:rowOff>141319</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9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132446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36313</xdr:rowOff>
    </xdr:from>
    <xdr:to>
      <xdr:col>10</xdr:col>
      <xdr:colOff>155575</xdr:colOff>
      <xdr:row>58</xdr:row>
      <xdr:rowOff>137913</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98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129040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24,208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44962</xdr:rowOff>
    </xdr:from>
    <xdr:to>
      <xdr:col>15</xdr:col>
      <xdr:colOff>180975</xdr:colOff>
      <xdr:row>77</xdr:row>
      <xdr:rowOff>81635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246612"/>
          <a:ext cx="8382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44962</xdr:rowOff>
    </xdr:from>
    <xdr:to>
      <xdr:col>14</xdr:col>
      <xdr:colOff>28575</xdr:colOff>
      <xdr:row>77</xdr:row>
      <xdr:rowOff>82288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46612"/>
          <a:ext cx="889000" cy="3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82288</xdr:rowOff>
    </xdr:from>
    <xdr:to>
      <xdr:col>12</xdr:col>
      <xdr:colOff>511175</xdr:colOff>
      <xdr:row>77</xdr:row>
      <xdr:rowOff>107043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83938"/>
          <a:ext cx="889000" cy="2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88705</xdr:rowOff>
    </xdr:from>
    <xdr:to>
      <xdr:col>12</xdr:col>
      <xdr:colOff>561975</xdr:colOff>
      <xdr:row>78</xdr:row>
      <xdr:rowOff>18855</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9982</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7" y="1338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90061</xdr:rowOff>
    </xdr:from>
    <xdr:to>
      <xdr:col>11</xdr:col>
      <xdr:colOff>307975</xdr:colOff>
      <xdr:row>77</xdr:row>
      <xdr:rowOff>107043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291711"/>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94419</xdr:rowOff>
    </xdr:from>
    <xdr:to>
      <xdr:col>11</xdr:col>
      <xdr:colOff>358775</xdr:colOff>
      <xdr:row>78</xdr:row>
      <xdr:rowOff>24569</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15696</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7" y="13388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110911</xdr:rowOff>
    </xdr:from>
    <xdr:to>
      <xdr:col>10</xdr:col>
      <xdr:colOff>155575</xdr:colOff>
      <xdr:row>78</xdr:row>
      <xdr:rowOff>41061</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32188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7" y="1340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30835</xdr:rowOff>
    </xdr:from>
    <xdr:to>
      <xdr:col>15</xdr:col>
      <xdr:colOff>231775</xdr:colOff>
      <xdr:row>77</xdr:row>
      <xdr:rowOff>132435</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9262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1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11,028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165612</xdr:rowOff>
    </xdr:from>
    <xdr:to>
      <xdr:col>14</xdr:col>
      <xdr:colOff>79375</xdr:colOff>
      <xdr:row>77</xdr:row>
      <xdr:rowOff>95762</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31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86889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8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31488</xdr:rowOff>
    </xdr:from>
    <xdr:to>
      <xdr:col>12</xdr:col>
      <xdr:colOff>561975</xdr:colOff>
      <xdr:row>77</xdr:row>
      <xdr:rowOff>133088</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2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149615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56243</xdr:rowOff>
    </xdr:from>
    <xdr:to>
      <xdr:col>11</xdr:col>
      <xdr:colOff>358775</xdr:colOff>
      <xdr:row>77</xdr:row>
      <xdr:rowOff>157843</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2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2920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39261</xdr:rowOff>
    </xdr:from>
    <xdr:to>
      <xdr:col>10</xdr:col>
      <xdr:colOff>155575</xdr:colOff>
      <xdr:row>77</xdr:row>
      <xdr:rowOff>140861</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324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157388</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1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3851</xdr:rowOff>
    </xdr:from>
    <xdr:to>
      <xdr:col>15</xdr:col>
      <xdr:colOff>180975</xdr:colOff>
      <xdr:row>99</xdr:row>
      <xdr:rowOff>14517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977401"/>
          <a:ext cx="838200" cy="1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5652</xdr:rowOff>
    </xdr:from>
    <xdr:to>
      <xdr:col>14</xdr:col>
      <xdr:colOff>28575</xdr:colOff>
      <xdr:row>99</xdr:row>
      <xdr:rowOff>14517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979202"/>
          <a:ext cx="889000" cy="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5652</xdr:rowOff>
    </xdr:from>
    <xdr:to>
      <xdr:col>12</xdr:col>
      <xdr:colOff>511175</xdr:colOff>
      <xdr:row>99</xdr:row>
      <xdr:rowOff>17081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97920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118556</xdr:rowOff>
    </xdr:from>
    <xdr:to>
      <xdr:col>12</xdr:col>
      <xdr:colOff>561975</xdr:colOff>
      <xdr:row>99</xdr:row>
      <xdr:rowOff>48706</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65233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15647</xdr:rowOff>
    </xdr:from>
    <xdr:to>
      <xdr:col>11</xdr:col>
      <xdr:colOff>307975</xdr:colOff>
      <xdr:row>99</xdr:row>
      <xdr:rowOff>17081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989197"/>
          <a:ext cx="889000" cy="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124597</xdr:rowOff>
    </xdr:from>
    <xdr:to>
      <xdr:col>11</xdr:col>
      <xdr:colOff>358775</xdr:colOff>
      <xdr:row>99</xdr:row>
      <xdr:rowOff>54747</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71274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0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127240</xdr:rowOff>
    </xdr:from>
    <xdr:to>
      <xdr:col>10</xdr:col>
      <xdr:colOff>155575</xdr:colOff>
      <xdr:row>99</xdr:row>
      <xdr:rowOff>57390</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73917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124501</xdr:rowOff>
    </xdr:from>
    <xdr:to>
      <xdr:col>15</xdr:col>
      <xdr:colOff>231775</xdr:colOff>
      <xdr:row>99</xdr:row>
      <xdr:rowOff>54651</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2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97189</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135167</xdr:rowOff>
    </xdr:from>
    <xdr:to>
      <xdr:col>14</xdr:col>
      <xdr:colOff>79375</xdr:colOff>
      <xdr:row>99</xdr:row>
      <xdr:rowOff>65317</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56444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2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126302</xdr:rowOff>
    </xdr:from>
    <xdr:to>
      <xdr:col>12</xdr:col>
      <xdr:colOff>561975</xdr:colOff>
      <xdr:row>99</xdr:row>
      <xdr:rowOff>56452</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2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47579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137731</xdr:rowOff>
    </xdr:from>
    <xdr:to>
      <xdr:col>11</xdr:col>
      <xdr:colOff>358775</xdr:colOff>
      <xdr:row>99</xdr:row>
      <xdr:rowOff>67881</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59008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136297</xdr:rowOff>
    </xdr:from>
    <xdr:to>
      <xdr:col>10</xdr:col>
      <xdr:colOff>155575</xdr:colOff>
      <xdr:row>99</xdr:row>
      <xdr:rowOff>66447</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57574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20,283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66417</xdr:rowOff>
    </xdr:from>
    <xdr:to>
      <xdr:col>23</xdr:col>
      <xdr:colOff>517525</xdr:colOff>
      <xdr:row>37</xdr:row>
      <xdr:rowOff>77619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6410067"/>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66417</xdr:rowOff>
    </xdr:from>
    <xdr:to>
      <xdr:col>22</xdr:col>
      <xdr:colOff>365125</xdr:colOff>
      <xdr:row>37</xdr:row>
      <xdr:rowOff>92249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10067"/>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92249</xdr:rowOff>
    </xdr:from>
    <xdr:to>
      <xdr:col>21</xdr:col>
      <xdr:colOff>161925</xdr:colOff>
      <xdr:row>37</xdr:row>
      <xdr:rowOff>131862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35899"/>
          <a:ext cx="889000" cy="3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2571</xdr:rowOff>
    </xdr:from>
    <xdr:to>
      <xdr:col>21</xdr:col>
      <xdr:colOff>212725</xdr:colOff>
      <xdr:row>37</xdr:row>
      <xdr:rowOff>104171</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4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120698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2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125772</xdr:rowOff>
    </xdr:from>
    <xdr:to>
      <xdr:col>19</xdr:col>
      <xdr:colOff>644525</xdr:colOff>
      <xdr:row>37</xdr:row>
      <xdr:rowOff>131862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69422"/>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19193</xdr:rowOff>
    </xdr:from>
    <xdr:to>
      <xdr:col>20</xdr:col>
      <xdr:colOff>9525</xdr:colOff>
      <xdr:row>37</xdr:row>
      <xdr:rowOff>120793</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6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137320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21610</xdr:rowOff>
    </xdr:from>
    <xdr:to>
      <xdr:col>18</xdr:col>
      <xdr:colOff>492125</xdr:colOff>
      <xdr:row>37</xdr:row>
      <xdr:rowOff>123210</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139737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26819</xdr:rowOff>
    </xdr:from>
    <xdr:to>
      <xdr:col>23</xdr:col>
      <xdr:colOff>568325</xdr:colOff>
      <xdr:row>37</xdr:row>
      <xdr:rowOff>128419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3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123302</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2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22,302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15617</xdr:rowOff>
    </xdr:from>
    <xdr:to>
      <xdr:col>22</xdr:col>
      <xdr:colOff>415925</xdr:colOff>
      <xdr:row>37</xdr:row>
      <xdr:rowOff>117217</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108344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4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41449</xdr:rowOff>
    </xdr:from>
    <xdr:to>
      <xdr:col>21</xdr:col>
      <xdr:colOff>212725</xdr:colOff>
      <xdr:row>37</xdr:row>
      <xdr:rowOff>143049</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38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134176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47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81062</xdr:rowOff>
    </xdr:from>
    <xdr:to>
      <xdr:col>20</xdr:col>
      <xdr:colOff>9525</xdr:colOff>
      <xdr:row>38</xdr:row>
      <xdr:rowOff>11212</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4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2339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1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74972</xdr:rowOff>
    </xdr:from>
    <xdr:to>
      <xdr:col>18</xdr:col>
      <xdr:colOff>492125</xdr:colOff>
      <xdr:row>38</xdr:row>
      <xdr:rowOff>5122</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4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167698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51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56,221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33382</xdr:rowOff>
    </xdr:from>
    <xdr:to>
      <xdr:col>23</xdr:col>
      <xdr:colOff>517525</xdr:colOff>
      <xdr:row>57</xdr:row>
      <xdr:rowOff>124192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06032"/>
          <a:ext cx="838200" cy="9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145511</xdr:rowOff>
    </xdr:from>
    <xdr:to>
      <xdr:col>22</xdr:col>
      <xdr:colOff>365125</xdr:colOff>
      <xdr:row>57</xdr:row>
      <xdr:rowOff>33382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32361"/>
          <a:ext cx="889000" cy="57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145511</xdr:rowOff>
    </xdr:from>
    <xdr:to>
      <xdr:col>21</xdr:col>
      <xdr:colOff>161925</xdr:colOff>
      <xdr:row>55</xdr:row>
      <xdr:rowOff>170337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232361"/>
          <a:ext cx="889000" cy="36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159053</xdr:rowOff>
    </xdr:from>
    <xdr:to>
      <xdr:col>21</xdr:col>
      <xdr:colOff>212725</xdr:colOff>
      <xdr:row>57</xdr:row>
      <xdr:rowOff>89203</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80330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170337</xdr:rowOff>
    </xdr:from>
    <xdr:to>
      <xdr:col>19</xdr:col>
      <xdr:colOff>644525</xdr:colOff>
      <xdr:row>57</xdr:row>
      <xdr:rowOff>83743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600087"/>
          <a:ext cx="889000" cy="25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9521</xdr:rowOff>
    </xdr:from>
    <xdr:to>
      <xdr:col>20</xdr:col>
      <xdr:colOff>9525</xdr:colOff>
      <xdr:row>57</xdr:row>
      <xdr:rowOff>111121</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102248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170282</xdr:rowOff>
    </xdr:from>
    <xdr:to>
      <xdr:col>18</xdr:col>
      <xdr:colOff>492125</xdr:colOff>
      <xdr:row>57</xdr:row>
      <xdr:rowOff>100432</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116959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73392</xdr:rowOff>
    </xdr:from>
    <xdr:to>
      <xdr:col>23</xdr:col>
      <xdr:colOff>568325</xdr:colOff>
      <xdr:row>58</xdr:row>
      <xdr:rowOff>3542</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4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159769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40,892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154032</xdr:rowOff>
    </xdr:from>
    <xdr:to>
      <xdr:col>22</xdr:col>
      <xdr:colOff>415925</xdr:colOff>
      <xdr:row>57</xdr:row>
      <xdr:rowOff>84182</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7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75309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8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60,754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94711</xdr:rowOff>
    </xdr:from>
    <xdr:to>
      <xdr:col>21</xdr:col>
      <xdr:colOff>212725</xdr:colOff>
      <xdr:row>54</xdr:row>
      <xdr:rowOff>24861</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18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52</xdr:row>
      <xdr:rowOff>41388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4" y="895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186,229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119537</xdr:rowOff>
    </xdr:from>
    <xdr:to>
      <xdr:col>20</xdr:col>
      <xdr:colOff>9525</xdr:colOff>
      <xdr:row>56</xdr:row>
      <xdr:rowOff>49687</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54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66214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4" y="932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32943</xdr:rowOff>
    </xdr:from>
    <xdr:to>
      <xdr:col>18</xdr:col>
      <xdr:colOff>492125</xdr:colOff>
      <xdr:row>57</xdr:row>
      <xdr:rowOff>134543</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125670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8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139658</xdr:rowOff>
    </xdr:from>
    <xdr:to>
      <xdr:col>23</xdr:col>
      <xdr:colOff>517525</xdr:colOff>
      <xdr:row>78</xdr:row>
      <xdr:rowOff>139694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12758"/>
          <a:ext cx="8382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127264</xdr:rowOff>
    </xdr:from>
    <xdr:to>
      <xdr:col>22</xdr:col>
      <xdr:colOff>365125</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0364"/>
          <a:ext cx="889000" cy="1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110080</xdr:rowOff>
    </xdr:from>
    <xdr:to>
      <xdr:col>21</xdr:col>
      <xdr:colOff>161925</xdr:colOff>
      <xdr:row>78</xdr:row>
      <xdr:rowOff>127264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83180"/>
          <a:ext cx="889000" cy="1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80831</xdr:rowOff>
    </xdr:from>
    <xdr:to>
      <xdr:col>21</xdr:col>
      <xdr:colOff>212725</xdr:colOff>
      <xdr:row>79</xdr:row>
      <xdr:rowOff>10981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5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2108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54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110080</xdr:rowOff>
    </xdr:from>
    <xdr:to>
      <xdr:col>19</xdr:col>
      <xdr:colOff>644525</xdr:colOff>
      <xdr:row>78</xdr:row>
      <xdr:rowOff>135787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483180"/>
          <a:ext cx="889000" cy="2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81259</xdr:rowOff>
    </xdr:from>
    <xdr:to>
      <xdr:col>20</xdr:col>
      <xdr:colOff>9525</xdr:colOff>
      <xdr:row>79</xdr:row>
      <xdr:rowOff>11409</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5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2536</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54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53972</xdr:rowOff>
    </xdr:from>
    <xdr:to>
      <xdr:col>18</xdr:col>
      <xdr:colOff>492125</xdr:colOff>
      <xdr:row>78</xdr:row>
      <xdr:rowOff>155572</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4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649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20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88858</xdr:rowOff>
    </xdr:from>
    <xdr:to>
      <xdr:col>23</xdr:col>
      <xdr:colOff>568325</xdr:colOff>
      <xdr:row>79</xdr:row>
      <xdr:rowOff>19008</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313932"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88894</xdr:rowOff>
    </xdr:from>
    <xdr:to>
      <xdr:col>22</xdr:col>
      <xdr:colOff>415925</xdr:colOff>
      <xdr:row>79</xdr:row>
      <xdr:rowOff>19044</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10171</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49"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76464</xdr:rowOff>
    </xdr:from>
    <xdr:to>
      <xdr:col>21</xdr:col>
      <xdr:colOff>212725</xdr:colOff>
      <xdr:row>79</xdr:row>
      <xdr:rowOff>6614</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4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23141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7" y="1322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59280</xdr:rowOff>
    </xdr:from>
    <xdr:to>
      <xdr:col>20</xdr:col>
      <xdr:colOff>9525</xdr:colOff>
      <xdr:row>78</xdr:row>
      <xdr:rowOff>160880</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5957</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2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12,957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84987</xdr:rowOff>
    </xdr:from>
    <xdr:to>
      <xdr:col>18</xdr:col>
      <xdr:colOff>492125</xdr:colOff>
      <xdr:row>79</xdr:row>
      <xdr:rowOff>15137</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6264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7" y="1355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68354</xdr:rowOff>
    </xdr:from>
    <xdr:to>
      <xdr:col>23</xdr:col>
      <xdr:colOff>517525</xdr:colOff>
      <xdr:row>97</xdr:row>
      <xdr:rowOff>81803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99004"/>
          <a:ext cx="8382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54730</xdr:rowOff>
    </xdr:from>
    <xdr:to>
      <xdr:col>22</xdr:col>
      <xdr:colOff>365125</xdr:colOff>
      <xdr:row>97</xdr:row>
      <xdr:rowOff>68354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85380"/>
          <a:ext cx="8890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50836</xdr:rowOff>
    </xdr:from>
    <xdr:to>
      <xdr:col>21</xdr:col>
      <xdr:colOff>161925</xdr:colOff>
      <xdr:row>97</xdr:row>
      <xdr:rowOff>54730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81486"/>
          <a:ext cx="889000" cy="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30780</xdr:rowOff>
    </xdr:from>
    <xdr:to>
      <xdr:col>19</xdr:col>
      <xdr:colOff>644525</xdr:colOff>
      <xdr:row>97</xdr:row>
      <xdr:rowOff>50836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661430"/>
          <a:ext cx="889000" cy="2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31003</xdr:rowOff>
    </xdr:from>
    <xdr:to>
      <xdr:col>23</xdr:col>
      <xdr:colOff>568325</xdr:colOff>
      <xdr:row>97</xdr:row>
      <xdr:rowOff>132603</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6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9430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4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40,098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17554</xdr:rowOff>
    </xdr:from>
    <xdr:to>
      <xdr:col>22</xdr:col>
      <xdr:colOff>415925</xdr:colOff>
      <xdr:row>97</xdr:row>
      <xdr:rowOff>119154</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64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110281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7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41,863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3930</xdr:rowOff>
    </xdr:from>
    <xdr:to>
      <xdr:col>21</xdr:col>
      <xdr:colOff>212725</xdr:colOff>
      <xdr:row>97</xdr:row>
      <xdr:rowOff>105530</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63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96657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72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36</xdr:rowOff>
    </xdr:from>
    <xdr:to>
      <xdr:col>20</xdr:col>
      <xdr:colOff>9525</xdr:colOff>
      <xdr:row>97</xdr:row>
      <xdr:rowOff>101636</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63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92763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72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44,162</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151430</xdr:rowOff>
    </xdr:from>
    <xdr:to>
      <xdr:col>18</xdr:col>
      <xdr:colOff>492125</xdr:colOff>
      <xdr:row>97</xdr:row>
      <xdr:rowOff>81580</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6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72707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7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137414</xdr:rowOff>
    </xdr:from>
    <xdr:to>
      <xdr:col>29</xdr:col>
      <xdr:colOff>568325</xdr:colOff>
      <xdr:row>39</xdr:row>
      <xdr:rowOff>67564</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84091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154686</xdr:rowOff>
    </xdr:from>
    <xdr:to>
      <xdr:col>28</xdr:col>
      <xdr:colOff>365125</xdr:colOff>
      <xdr:row>39</xdr:row>
      <xdr:rowOff>84836</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101363</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159512</xdr:rowOff>
    </xdr:from>
    <xdr:to>
      <xdr:col>27</xdr:col>
      <xdr:colOff>161925</xdr:colOff>
      <xdr:row>39</xdr:row>
      <xdr:rowOff>89662</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106189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ysClr val="windowText" lastClr="000000"/>
              </a:solidFill>
              <a:effectLst/>
              <a:latin typeface="+mn-lt"/>
              <a:ea typeface="+mn-ea"/>
              <a:cs typeface="+mn-cs"/>
            </a:rPr>
            <a:t>　教育費が、平成２５年度及び平成２６年度の２ヵ年にわたり極端に高い数値を示しているのは、山辺中学校の改築事業において本校舎建設などの主要事業が実施されたためである。これ</a:t>
          </a:r>
          <a:r>
            <a:rPr lang="ja-JP" altLang="en-US" sz="1300" b="0" i="0" baseline="0">
              <a:solidFill>
                <a:sysClr val="windowText" lastClr="000000"/>
              </a:solidFill>
              <a:effectLst/>
              <a:latin typeface="+mn-lt"/>
              <a:ea typeface="+mn-ea"/>
              <a:cs typeface="+mn-cs"/>
            </a:rPr>
            <a:t>ら</a:t>
          </a:r>
          <a:r>
            <a:rPr lang="ja-JP" altLang="ja-JP" sz="1300" b="0" i="0" baseline="0">
              <a:solidFill>
                <a:sysClr val="windowText" lastClr="000000"/>
              </a:solidFill>
              <a:effectLst/>
              <a:latin typeface="+mn-lt"/>
              <a:ea typeface="+mn-ea"/>
              <a:cs typeface="+mn-cs"/>
            </a:rPr>
            <a:t>教育施設整備事業費等の増</a:t>
          </a:r>
          <a:r>
            <a:rPr lang="ja-JP" altLang="en-US" sz="1300" b="0" i="0" baseline="0">
              <a:solidFill>
                <a:sysClr val="windowText" lastClr="000000"/>
              </a:solidFill>
              <a:effectLst/>
              <a:latin typeface="+mn-lt"/>
              <a:ea typeface="+mn-ea"/>
              <a:cs typeface="+mn-cs"/>
            </a:rPr>
            <a:t>が</a:t>
          </a:r>
          <a:r>
            <a:rPr lang="ja-JP" altLang="ja-JP" sz="1300" b="0" i="0" baseline="0">
              <a:solidFill>
                <a:sysClr val="windowText" lastClr="000000"/>
              </a:solidFill>
              <a:effectLst/>
              <a:latin typeface="+mn-lt"/>
              <a:ea typeface="+mn-ea"/>
              <a:cs typeface="+mn-cs"/>
            </a:rPr>
            <a:t>、普通建設事業費や物件費が増加し続けたこと</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主な要因</a:t>
          </a:r>
          <a:r>
            <a:rPr lang="ja-JP" altLang="en-US" sz="1300" b="0" i="0" baseline="0">
              <a:solidFill>
                <a:sysClr val="windowText" lastClr="000000"/>
              </a:solidFill>
              <a:effectLst/>
              <a:latin typeface="+mn-lt"/>
              <a:ea typeface="+mn-ea"/>
              <a:cs typeface="+mn-cs"/>
            </a:rPr>
            <a:t>となっている</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しかしながら、</a:t>
          </a:r>
          <a:r>
            <a:rPr lang="ja-JP" altLang="ja-JP" sz="1300" b="0" i="0" baseline="0">
              <a:solidFill>
                <a:sysClr val="windowText" lastClr="000000"/>
              </a:solidFill>
              <a:effectLst/>
              <a:latin typeface="+mn-lt"/>
              <a:ea typeface="+mn-ea"/>
              <a:cs typeface="+mn-cs"/>
            </a:rPr>
            <a:t>主要な普通建設事業が終了したことに伴い、平成２</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年度においてはが住民一人当たり</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０．</a:t>
          </a:r>
          <a:r>
            <a:rPr lang="ja-JP" altLang="en-US" sz="1300" b="0" i="0" baseline="0">
              <a:solidFill>
                <a:sysClr val="windowText" lastClr="000000"/>
              </a:solidFill>
              <a:effectLst/>
              <a:latin typeface="+mn-lt"/>
              <a:ea typeface="+mn-ea"/>
              <a:cs typeface="+mn-cs"/>
            </a:rPr>
            <a:t>９</a:t>
          </a:r>
          <a:r>
            <a:rPr lang="ja-JP" altLang="ja-JP" sz="1300" b="0" i="0" baseline="0">
              <a:solidFill>
                <a:sysClr val="windowText" lastClr="000000"/>
              </a:solidFill>
              <a:effectLst/>
              <a:latin typeface="+mn-lt"/>
              <a:ea typeface="+mn-ea"/>
              <a:cs typeface="+mn-cs"/>
            </a:rPr>
            <a:t>千円となっており、類似団体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a:t>
          </a:r>
          <a:r>
            <a:rPr lang="ja-JP" altLang="en-US" sz="1300" b="0" i="0" baseline="0">
              <a:solidFill>
                <a:sysClr val="windowText" lastClr="000000"/>
              </a:solidFill>
              <a:effectLst/>
              <a:latin typeface="+mn-lt"/>
              <a:ea typeface="+mn-ea"/>
              <a:cs typeface="+mn-cs"/>
            </a:rPr>
            <a:t>値</a:t>
          </a:r>
          <a:r>
            <a:rPr lang="ja-JP" altLang="ja-JP" sz="1300" b="0" i="0" baseline="0">
              <a:solidFill>
                <a:sysClr val="windowText" lastClr="000000"/>
              </a:solidFill>
              <a:effectLst/>
              <a:latin typeface="+mn-lt"/>
              <a:ea typeface="+mn-ea"/>
              <a:cs typeface="+mn-cs"/>
            </a:rPr>
            <a:t>を下回っている。</a:t>
          </a:r>
          <a:r>
            <a:rPr lang="ja-JP" altLang="en-US" sz="1300" b="0" i="0" baseline="0">
              <a:solidFill>
                <a:sysClr val="windowText" lastClr="000000"/>
              </a:solidFill>
              <a:effectLst/>
              <a:latin typeface="+mn-lt"/>
              <a:ea typeface="+mn-ea"/>
              <a:cs typeface="+mn-cs"/>
            </a:rPr>
            <a:t>民生費は、</a:t>
          </a:r>
          <a:r>
            <a:rPr lang="ja-JP" altLang="ja-JP" sz="1300" b="0" i="0" baseline="0">
              <a:solidFill>
                <a:sysClr val="windowText" lastClr="000000"/>
              </a:solidFill>
              <a:effectLst/>
              <a:latin typeface="+mn-lt"/>
              <a:ea typeface="+mn-ea"/>
              <a:cs typeface="+mn-cs"/>
            </a:rPr>
            <a:t>町直営施設がない</a:t>
          </a:r>
          <a:r>
            <a:rPr lang="ja-JP" altLang="en-US" sz="1300" b="0" i="0" baseline="0">
              <a:solidFill>
                <a:sysClr val="windowText" lastClr="000000"/>
              </a:solidFill>
              <a:effectLst/>
              <a:latin typeface="+mn-lt"/>
              <a:ea typeface="+mn-ea"/>
              <a:cs typeface="+mn-cs"/>
            </a:rPr>
            <a:t>ことなどから類似団体内平均値を大きく下回っているが、毎年度の増加実績に加え、今後も増加することが見込まれることから危惧される。</a:t>
          </a:r>
          <a:r>
            <a:rPr lang="ja-JP" altLang="ja-JP" sz="1300" b="0" i="0" baseline="0">
              <a:solidFill>
                <a:sysClr val="windowText" lastClr="000000"/>
              </a:solidFill>
              <a:effectLst/>
              <a:latin typeface="+mn-lt"/>
              <a:ea typeface="+mn-ea"/>
              <a:cs typeface="+mn-cs"/>
            </a:rPr>
            <a:t>労働費は、平成２</a:t>
          </a:r>
          <a:r>
            <a:rPr lang="ja-JP" altLang="en-US" sz="1300" b="0" i="0" baseline="0">
              <a:solidFill>
                <a:sysClr val="windowText" lastClr="000000"/>
              </a:solidFill>
              <a:effectLst/>
              <a:latin typeface="+mn-lt"/>
              <a:ea typeface="+mn-ea"/>
              <a:cs typeface="+mn-cs"/>
            </a:rPr>
            <a:t>８</a:t>
          </a:r>
          <a:r>
            <a:rPr lang="ja-JP" altLang="ja-JP" sz="1300" b="0" i="0" baseline="0">
              <a:solidFill>
                <a:sysClr val="windowText" lastClr="000000"/>
              </a:solidFill>
              <a:effectLst/>
              <a:latin typeface="+mn-lt"/>
              <a:ea typeface="+mn-ea"/>
              <a:cs typeface="+mn-cs"/>
            </a:rPr>
            <a:t>年度の住民一人当たり</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千円となっている。</a:t>
          </a:r>
          <a:r>
            <a:rPr lang="ja-JP" altLang="en-US" sz="1300" b="0" i="0" baseline="0">
              <a:solidFill>
                <a:sysClr val="windowText" lastClr="000000"/>
              </a:solidFill>
              <a:effectLst/>
              <a:latin typeface="+mn-lt"/>
              <a:ea typeface="+mn-ea"/>
              <a:cs typeface="+mn-cs"/>
            </a:rPr>
            <a:t>同年度増は地方創生加速化交付金事業の実施によるもので、</a:t>
          </a:r>
          <a:r>
            <a:rPr lang="ja-JP" altLang="ja-JP" sz="1300" b="0" i="0" baseline="0">
              <a:solidFill>
                <a:sysClr val="windowText" lastClr="000000"/>
              </a:solidFill>
              <a:effectLst/>
              <a:latin typeface="+mn-lt"/>
              <a:ea typeface="+mn-ea"/>
              <a:cs typeface="+mn-cs"/>
            </a:rPr>
            <a:t>平成２５年度に突出しているのは、緊急雇用創出事業として、観光振興対策事業及び観光案内所強化事業を実施したことによるものである。消防費は、住民一人当たり２</a:t>
          </a:r>
          <a:r>
            <a:rPr lang="ja-JP" altLang="en-US" sz="1300" b="0" i="0" baseline="0">
              <a:solidFill>
                <a:sysClr val="windowText" lastClr="000000"/>
              </a:solidFill>
              <a:effectLst/>
              <a:latin typeface="+mn-lt"/>
              <a:ea typeface="+mn-ea"/>
              <a:cs typeface="+mn-cs"/>
            </a:rPr>
            <a:t>２</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３</a:t>
          </a:r>
          <a:r>
            <a:rPr lang="ja-JP" altLang="ja-JP" sz="1300" b="0" i="0" baseline="0">
              <a:solidFill>
                <a:sysClr val="windowText" lastClr="000000"/>
              </a:solidFill>
              <a:effectLst/>
              <a:latin typeface="+mn-lt"/>
              <a:ea typeface="+mn-ea"/>
              <a:cs typeface="+mn-cs"/>
            </a:rPr>
            <a:t>千円と類似団体</a:t>
          </a:r>
          <a:r>
            <a:rPr lang="ja-JP" altLang="en-US" sz="1300" b="0" i="0" baseline="0">
              <a:solidFill>
                <a:sysClr val="windowText" lastClr="000000"/>
              </a:solidFill>
              <a:effectLst/>
              <a:latin typeface="+mn-lt"/>
              <a:ea typeface="+mn-ea"/>
              <a:cs typeface="+mn-cs"/>
            </a:rPr>
            <a:t>内</a:t>
          </a:r>
          <a:r>
            <a:rPr lang="ja-JP" altLang="ja-JP" sz="1300" b="0" i="0" baseline="0">
              <a:solidFill>
                <a:sysClr val="windowText" lastClr="000000"/>
              </a:solidFill>
              <a:effectLst/>
              <a:latin typeface="+mn-lt"/>
              <a:ea typeface="+mn-ea"/>
              <a:cs typeface="+mn-cs"/>
            </a:rPr>
            <a:t>平均</a:t>
          </a:r>
          <a:r>
            <a:rPr lang="ja-JP" altLang="en-US" sz="1300" b="0" i="0" baseline="0">
              <a:solidFill>
                <a:sysClr val="windowText" lastClr="000000"/>
              </a:solidFill>
              <a:effectLst/>
              <a:latin typeface="+mn-lt"/>
              <a:ea typeface="+mn-ea"/>
              <a:cs typeface="+mn-cs"/>
            </a:rPr>
            <a:t>値</a:t>
          </a:r>
          <a:r>
            <a:rPr lang="ja-JP" altLang="ja-JP" sz="1300" b="0" i="0" baseline="0">
              <a:solidFill>
                <a:sysClr val="windowText" lastClr="000000"/>
              </a:solidFill>
              <a:effectLst/>
              <a:latin typeface="+mn-lt"/>
              <a:ea typeface="+mn-ea"/>
              <a:cs typeface="+mn-cs"/>
            </a:rPr>
            <a:t>との差が</a:t>
          </a:r>
          <a:r>
            <a:rPr lang="ja-JP" altLang="en-US" sz="1300" b="0" i="0" baseline="0">
              <a:solidFill>
                <a:sysClr val="windowText" lastClr="000000"/>
              </a:solidFill>
              <a:effectLst/>
              <a:latin typeface="+mn-lt"/>
              <a:ea typeface="+mn-ea"/>
              <a:cs typeface="+mn-cs"/>
            </a:rPr>
            <a:t>さほど</a:t>
          </a:r>
          <a:r>
            <a:rPr lang="ja-JP" altLang="ja-JP" sz="1300" b="0" i="0" baseline="0">
              <a:solidFill>
                <a:sysClr val="windowText" lastClr="000000"/>
              </a:solidFill>
              <a:effectLst/>
              <a:latin typeface="+mn-lt"/>
              <a:ea typeface="+mn-ea"/>
              <a:cs typeface="+mn-cs"/>
            </a:rPr>
            <a:t>ない状況である。これは近年、全国で災害が発生していることなどにより、特に安全・安心確保のための事業整備に取り組んできたことや消防事務委託の増額によるものである</a:t>
          </a:r>
          <a:r>
            <a:rPr lang="ja-JP" altLang="en-US" sz="1300" b="0" i="0" baseline="0">
              <a:solidFill>
                <a:sysClr val="windowText" lastClr="000000"/>
              </a:solidFill>
              <a:effectLst/>
              <a:latin typeface="+mn-lt"/>
              <a:ea typeface="+mn-ea"/>
              <a:cs typeface="+mn-cs"/>
            </a:rPr>
            <a:t>が、増加傾向が続いていることから注視していく必要がある</a:t>
          </a:r>
          <a:r>
            <a:rPr lang="ja-JP" altLang="ja-JP" sz="1300" b="0" i="0" baseline="0">
              <a:solidFill>
                <a:sysClr val="windowText" lastClr="000000"/>
              </a:solidFill>
              <a:effectLst/>
              <a:latin typeface="+mn-lt"/>
              <a:ea typeface="+mn-ea"/>
              <a:cs typeface="+mn-cs"/>
            </a:rPr>
            <a:t>。公債費は、住民一人当たり４</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１</a:t>
          </a:r>
          <a:r>
            <a:rPr lang="ja-JP" altLang="ja-JP" sz="1300" b="0" i="0" baseline="0">
              <a:solidFill>
                <a:sysClr val="windowText" lastClr="000000"/>
              </a:solidFill>
              <a:effectLst/>
              <a:latin typeface="+mn-lt"/>
              <a:ea typeface="+mn-ea"/>
              <a:cs typeface="+mn-cs"/>
            </a:rPr>
            <a:t>千円となっており、後年度に予定していた大規模事業に備え、起債の発行を抑制していた</a:t>
          </a:r>
          <a:r>
            <a:rPr lang="ja-JP" altLang="en-US" sz="1300" b="0" i="0" baseline="0">
              <a:solidFill>
                <a:sysClr val="windowText" lastClr="000000"/>
              </a:solidFill>
              <a:effectLst/>
              <a:latin typeface="+mn-lt"/>
              <a:ea typeface="+mn-ea"/>
              <a:cs typeface="+mn-cs"/>
            </a:rPr>
            <a:t>こと</a:t>
          </a:r>
          <a:r>
            <a:rPr lang="ja-JP" altLang="ja-JP" sz="1300" b="0" i="0" baseline="0">
              <a:solidFill>
                <a:sysClr val="windowText" lastClr="000000"/>
              </a:solidFill>
              <a:effectLst/>
              <a:latin typeface="+mn-lt"/>
              <a:ea typeface="+mn-ea"/>
              <a:cs typeface="+mn-cs"/>
            </a:rPr>
            <a:t>によるものであるが、前述した山辺中学校改築事業に伴う主要な元金償還が平成２９年度より開始されるため、</a:t>
          </a:r>
          <a:r>
            <a:rPr lang="ja-JP" altLang="en-US" sz="1300" b="0" i="0" baseline="0">
              <a:solidFill>
                <a:sysClr val="windowText" lastClr="000000"/>
              </a:solidFill>
              <a:effectLst/>
              <a:latin typeface="+mn-lt"/>
              <a:ea typeface="+mn-ea"/>
              <a:cs typeface="+mn-cs"/>
            </a:rPr>
            <a:t>今後、数値</a:t>
          </a:r>
          <a:r>
            <a:rPr lang="ja-JP" altLang="ja-JP" sz="1300" b="0" i="0" baseline="0">
              <a:solidFill>
                <a:sysClr val="windowText" lastClr="000000"/>
              </a:solidFill>
              <a:effectLst/>
              <a:latin typeface="+mn-lt"/>
              <a:ea typeface="+mn-ea"/>
              <a:cs typeface="+mn-cs"/>
            </a:rPr>
            <a:t>は高くなる見込みである。</a:t>
          </a:r>
          <a:endParaRPr lang="en-US" altLang="ja-JP" sz="1300" b="0" i="0" baseline="0">
            <a:solidFill>
              <a:sysClr val="windowText" lastClr="000000"/>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財政調整基金残高については、山辺中学校改築事業等の大規模事業における</a:t>
          </a:r>
          <a:r>
            <a:rPr lang="ja-JP" altLang="en-US" sz="1300" b="0" i="0" baseline="0">
              <a:solidFill>
                <a:sysClr val="windowText" lastClr="000000"/>
              </a:solidFill>
              <a:effectLst/>
              <a:latin typeface="+mn-lt"/>
              <a:ea typeface="+mn-ea"/>
              <a:cs typeface="+mn-cs"/>
            </a:rPr>
            <a:t>急激な</a:t>
          </a:r>
          <a:r>
            <a:rPr lang="ja-JP" altLang="ja-JP" sz="1300" b="0" i="0" baseline="0">
              <a:solidFill>
                <a:sysClr val="windowText" lastClr="000000"/>
              </a:solidFill>
              <a:effectLst/>
              <a:latin typeface="+mn-lt"/>
              <a:ea typeface="+mn-ea"/>
              <a:cs typeface="+mn-cs"/>
            </a:rPr>
            <a:t>負担</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軽減</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ため、計画的に基金積立を実施してきたが、</a:t>
          </a:r>
          <a:r>
            <a:rPr lang="ja-JP" altLang="en-US" sz="1300" b="0" i="0" baseline="0">
              <a:solidFill>
                <a:sysClr val="windowText" lastClr="000000"/>
              </a:solidFill>
              <a:effectLst/>
              <a:latin typeface="+mn-lt"/>
              <a:ea typeface="+mn-ea"/>
              <a:cs typeface="+mn-cs"/>
            </a:rPr>
            <a:t>事業実施に伴う</a:t>
          </a:r>
          <a:r>
            <a:rPr lang="ja-JP" altLang="ja-JP" sz="1300" b="0" i="0" baseline="0">
              <a:solidFill>
                <a:sysClr val="windowText" lastClr="000000"/>
              </a:solidFill>
              <a:effectLst/>
              <a:latin typeface="+mn-lt"/>
              <a:ea typeface="+mn-ea"/>
              <a:cs typeface="+mn-cs"/>
            </a:rPr>
            <a:t>取崩しを行ったことにより減少し</a:t>
          </a:r>
          <a:r>
            <a:rPr lang="ja-JP" altLang="en-US" sz="1300" b="0" i="0" baseline="0">
              <a:solidFill>
                <a:sysClr val="windowText" lastClr="000000"/>
              </a:solidFill>
              <a:effectLst/>
              <a:latin typeface="+mn-lt"/>
              <a:ea typeface="+mn-ea"/>
              <a:cs typeface="+mn-cs"/>
            </a:rPr>
            <a:t>たが、その後は微増となっている</a:t>
          </a:r>
          <a:r>
            <a:rPr lang="ja-JP" altLang="ja-JP" sz="1300" b="0" i="0" baseline="0">
              <a:solidFill>
                <a:sysClr val="windowText" lastClr="000000"/>
              </a:solidFill>
              <a:effectLst/>
              <a:latin typeface="+mn-lt"/>
              <a:ea typeface="+mn-ea"/>
              <a:cs typeface="+mn-cs"/>
            </a:rPr>
            <a:t>。実質収支については、</a:t>
          </a:r>
          <a:r>
            <a:rPr lang="ja-JP" altLang="en-US" sz="1300" b="0" i="0" baseline="0">
              <a:solidFill>
                <a:sysClr val="windowText" lastClr="000000"/>
              </a:solidFill>
              <a:effectLst/>
              <a:latin typeface="+mn-lt"/>
              <a:ea typeface="+mn-ea"/>
              <a:cs typeface="+mn-cs"/>
            </a:rPr>
            <a:t>実質単年度収支が５年間のうち４年間がマイナスとなっていることから減少傾向にあり、非常に厳しい財政状況である。そのため、なお一層の行財政改革の推進を図り、事務事業の見直しを始めとした施策の展開を図り、</a:t>
          </a:r>
          <a:r>
            <a:rPr lang="ja-JP" altLang="ja-JP" sz="1300" b="0" i="0" baseline="0">
              <a:solidFill>
                <a:sysClr val="windowText" lastClr="000000"/>
              </a:solidFill>
              <a:effectLst/>
              <a:latin typeface="+mn-lt"/>
              <a:ea typeface="+mn-ea"/>
              <a:cs typeface="+mn-cs"/>
            </a:rPr>
            <a:t>後年度に向け継続運営可能な自治体の確立が急務</a:t>
          </a:r>
          <a:r>
            <a:rPr lang="ja-JP" altLang="en-US" sz="1300" b="0" i="0" baseline="0">
              <a:solidFill>
                <a:sysClr val="windowText" lastClr="000000"/>
              </a:solidFill>
              <a:effectLst/>
              <a:latin typeface="+mn-lt"/>
              <a:ea typeface="+mn-ea"/>
              <a:cs typeface="+mn-cs"/>
            </a:rPr>
            <a:t>であ</a:t>
          </a:r>
          <a:r>
            <a:rPr lang="ja-JP" altLang="ja-JP" sz="1300" b="0" i="0" baseline="0">
              <a:solidFill>
                <a:sysClr val="windowText" lastClr="000000"/>
              </a:solidFill>
              <a:effectLst/>
              <a:latin typeface="+mn-lt"/>
              <a:ea typeface="+mn-ea"/>
              <a:cs typeface="+mn-cs"/>
            </a:rPr>
            <a:t>る。</a:t>
          </a:r>
          <a:endParaRPr lang="ja-JP" altLang="ja-JP" sz="1300">
            <a:solidFill>
              <a:sysClr val="windowText" lastClr="000000"/>
            </a:solidFill>
            <a:effectLst/>
          </a:endParaRPr>
        </a:p>
        <a:p>
          <a:pPr marL="0" marR="0" indent="0" defTabSz="914400" rtl="0" eaLnBrk="1" fontAlgn="auto" latinLnBrk="0" hangingPunct="1">
            <a:lnSpc>
              <a:spcPct val="100000"/>
            </a:lnSpc>
            <a:spcBef>
              <a:spcPts val="0"/>
            </a:spcBef>
            <a:spcAft>
              <a:spcPts val="0"/>
            </a:spcAft>
            <a:buClrTx/>
            <a:buSzTx/>
            <a:buFontTx/>
            <a:buNone/>
            <a:tabLst/>
            <a:defRPr/>
          </a:pPr>
          <a:endParaRPr lang="ja-JP" altLang="ja-JP" sz="13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ysClr val="windowText" lastClr="000000"/>
              </a:solidFill>
              <a:effectLst/>
              <a:latin typeface="+mn-lt"/>
              <a:ea typeface="+mn-ea"/>
              <a:cs typeface="+mn-cs"/>
            </a:rPr>
            <a:t>　一般会計については、平成２１年度（繰越明許事業）や平成２２年度各種交付金事業等の取組みにより事業量・事業費ともに大きく増となったため、形式収支・実質収支は減となっているが、平成２３年度及び平成２４年度は歳入の伸びや歳出の抑制などにより、実質収支額が増加し、再び増となっている。しかし</a:t>
          </a:r>
          <a:r>
            <a:rPr lang="ja-JP" altLang="en-US" sz="1400" b="0" i="0" baseline="0">
              <a:solidFill>
                <a:sysClr val="windowText" lastClr="000000"/>
              </a:solidFill>
              <a:effectLst/>
              <a:latin typeface="+mn-lt"/>
              <a:ea typeface="+mn-ea"/>
              <a:cs typeface="+mn-cs"/>
            </a:rPr>
            <a:t>ながら</a:t>
          </a:r>
          <a:r>
            <a:rPr lang="ja-JP" altLang="ja-JP" sz="1400" b="0" i="0" baseline="0">
              <a:solidFill>
                <a:sysClr val="windowText" lastClr="000000"/>
              </a:solidFill>
              <a:effectLst/>
              <a:latin typeface="+mn-lt"/>
              <a:ea typeface="+mn-ea"/>
              <a:cs typeface="+mn-cs"/>
            </a:rPr>
            <a:t>、平成２５年度以降は、山辺中学校建設事業に伴い、歳出が増加しているものの、基金の活用も含めた調整の結果、実質収支額が２００</a:t>
          </a:r>
          <a:r>
            <a:rPr lang="ja-JP" altLang="en-US" sz="1400" b="0" i="0" baseline="0">
              <a:solidFill>
                <a:sysClr val="windowText" lastClr="000000"/>
              </a:solidFill>
              <a:effectLst/>
              <a:latin typeface="+mn-lt"/>
              <a:ea typeface="+mn-ea"/>
              <a:cs typeface="+mn-cs"/>
            </a:rPr>
            <a:t>百万</a:t>
          </a:r>
          <a:r>
            <a:rPr lang="ja-JP" altLang="ja-JP" sz="1400" b="0" i="0" baseline="0">
              <a:solidFill>
                <a:sysClr val="windowText" lastClr="000000"/>
              </a:solidFill>
              <a:effectLst/>
              <a:latin typeface="+mn-lt"/>
              <a:ea typeface="+mn-ea"/>
              <a:cs typeface="+mn-cs"/>
            </a:rPr>
            <a:t>円</a:t>
          </a:r>
          <a:r>
            <a:rPr lang="ja-JP" altLang="en-US" sz="1400" b="0" i="0" baseline="0">
              <a:solidFill>
                <a:sysClr val="windowText" lastClr="000000"/>
              </a:solidFill>
              <a:effectLst/>
              <a:latin typeface="+mn-lt"/>
              <a:ea typeface="+mn-ea"/>
              <a:cs typeface="+mn-cs"/>
            </a:rPr>
            <a:t>台であった</a:t>
          </a:r>
          <a:r>
            <a:rPr lang="ja-JP" altLang="ja-JP" sz="1400" b="0" i="0" baseline="0">
              <a:solidFill>
                <a:sysClr val="windowText" lastClr="000000"/>
              </a:solidFill>
              <a:effectLst/>
              <a:latin typeface="+mn-lt"/>
              <a:ea typeface="+mn-ea"/>
              <a:cs typeface="+mn-cs"/>
            </a:rPr>
            <a:t>ため、６～７</a:t>
          </a:r>
          <a:r>
            <a:rPr lang="ja-JP" altLang="en-US" sz="1400" b="0" i="0" baseline="0">
              <a:solidFill>
                <a:sysClr val="windowText" lastClr="000000"/>
              </a:solidFill>
              <a:effectLst/>
              <a:latin typeface="+mn-lt"/>
              <a:ea typeface="+mn-ea"/>
              <a:cs typeface="+mn-cs"/>
            </a:rPr>
            <a:t>％で</a:t>
          </a:r>
          <a:r>
            <a:rPr lang="ja-JP" altLang="ja-JP" sz="1400" b="0" i="0" baseline="0">
              <a:solidFill>
                <a:sysClr val="windowText" lastClr="000000"/>
              </a:solidFill>
              <a:effectLst/>
              <a:latin typeface="+mn-lt"/>
              <a:ea typeface="+mn-ea"/>
              <a:cs typeface="+mn-cs"/>
            </a:rPr>
            <a:t>推移してい</a:t>
          </a:r>
          <a:r>
            <a:rPr lang="ja-JP" altLang="en-US" sz="1400" b="0" i="0" baseline="0">
              <a:solidFill>
                <a:sysClr val="windowText" lastClr="000000"/>
              </a:solidFill>
              <a:effectLst/>
              <a:latin typeface="+mn-lt"/>
              <a:ea typeface="+mn-ea"/>
              <a:cs typeface="+mn-cs"/>
            </a:rPr>
            <a:t>たが、平成２８年度に１００万円台となったことなどから５％に低下している</a:t>
          </a:r>
          <a:r>
            <a:rPr lang="ja-JP" altLang="ja-JP" sz="1400" b="0" i="0" baseline="0">
              <a:solidFill>
                <a:sysClr val="windowText" lastClr="000000"/>
              </a:solidFill>
              <a:effectLst/>
              <a:latin typeface="+mn-lt"/>
              <a:ea typeface="+mn-ea"/>
              <a:cs typeface="+mn-cs"/>
            </a:rPr>
            <a:t>。</a:t>
          </a:r>
          <a:r>
            <a:rPr lang="ja-JP" altLang="en-US" sz="1400" b="0" i="0" baseline="0">
              <a:solidFill>
                <a:sysClr val="windowText" lastClr="000000"/>
              </a:solidFill>
              <a:effectLst/>
              <a:latin typeface="+mn-lt"/>
              <a:ea typeface="+mn-ea"/>
              <a:cs typeface="+mn-cs"/>
            </a:rPr>
            <a:t>一般会計の黒字の減少が顕著なため、喫緊の対策が必要である。</a:t>
          </a:r>
          <a:r>
            <a:rPr lang="ja-JP" altLang="ja-JP" sz="1400" b="0" i="0" baseline="0">
              <a:solidFill>
                <a:sysClr val="windowText" lastClr="000000"/>
              </a:solidFill>
              <a:effectLst/>
              <a:latin typeface="+mn-lt"/>
              <a:ea typeface="+mn-ea"/>
              <a:cs typeface="+mn-cs"/>
            </a:rPr>
            <a:t>その他特別会計については、</a:t>
          </a:r>
          <a:r>
            <a:rPr lang="ja-JP" altLang="en-US" sz="1400" b="0" i="0" baseline="0">
              <a:solidFill>
                <a:sysClr val="windowText" lastClr="000000"/>
              </a:solidFill>
              <a:effectLst/>
              <a:latin typeface="+mn-lt"/>
              <a:ea typeface="+mn-ea"/>
              <a:cs typeface="+mn-cs"/>
            </a:rPr>
            <a:t>それほど</a:t>
          </a:r>
          <a:r>
            <a:rPr lang="ja-JP" altLang="ja-JP" sz="1400" b="0" i="0" baseline="0">
              <a:solidFill>
                <a:sysClr val="windowText" lastClr="000000"/>
              </a:solidFill>
              <a:effectLst/>
              <a:latin typeface="+mn-lt"/>
              <a:ea typeface="+mn-ea"/>
              <a:cs typeface="+mn-cs"/>
            </a:rPr>
            <a:t>大きな変化は見られないものの、一般会計からの繰入金が高い水準にあるため、各会計の独立採算制（特に公営企業）の原則に基づき、保険料や使用料金等の見直しにより料金体制の適正化を図り、一般会計の負担軽減に努める。</a:t>
          </a:r>
          <a:endParaRPr lang="en-US" altLang="ja-JP" sz="1400" b="0" i="0" baseline="0">
            <a:solidFill>
              <a:sysClr val="windowText" lastClr="000000"/>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ysClr val="windowText" lastClr="000000"/>
              </a:solidFill>
              <a:effectLst/>
              <a:latin typeface="+mn-lt"/>
              <a:ea typeface="+mn-ea"/>
              <a:cs typeface="+mn-cs"/>
            </a:rPr>
            <a:t>　元利償還金については、新規借入れ</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抑制</a:t>
          </a:r>
          <a:r>
            <a:rPr lang="ja-JP" altLang="en-US" sz="1300" b="0" i="0" baseline="0">
              <a:solidFill>
                <a:sysClr val="windowText" lastClr="000000"/>
              </a:solidFill>
              <a:effectLst/>
              <a:latin typeface="+mn-lt"/>
              <a:ea typeface="+mn-ea"/>
              <a:cs typeface="+mn-cs"/>
            </a:rPr>
            <a:t>を図った</a:t>
          </a:r>
          <a:r>
            <a:rPr lang="ja-JP" altLang="ja-JP" sz="1300" b="0" i="0" baseline="0">
              <a:solidFill>
                <a:sysClr val="windowText" lastClr="000000"/>
              </a:solidFill>
              <a:effectLst/>
              <a:latin typeface="+mn-lt"/>
              <a:ea typeface="+mn-ea"/>
              <a:cs typeface="+mn-cs"/>
            </a:rPr>
            <a:t>こと</a:t>
          </a:r>
          <a:r>
            <a:rPr lang="ja-JP" altLang="en-US" sz="1300" b="0" i="0" baseline="0">
              <a:solidFill>
                <a:sysClr val="windowText" lastClr="000000"/>
              </a:solidFill>
              <a:effectLst/>
              <a:latin typeface="+mn-lt"/>
              <a:ea typeface="+mn-ea"/>
              <a:cs typeface="+mn-cs"/>
            </a:rPr>
            <a:t>により</a:t>
          </a:r>
          <a:r>
            <a:rPr lang="ja-JP" altLang="ja-JP" sz="1300" b="0" i="0" baseline="0">
              <a:solidFill>
                <a:sysClr val="windowText" lastClr="000000"/>
              </a:solidFill>
              <a:effectLst/>
              <a:latin typeface="+mn-lt"/>
              <a:ea typeface="+mn-ea"/>
              <a:cs typeface="+mn-cs"/>
            </a:rPr>
            <a:t>減少している</a:t>
          </a:r>
          <a:r>
            <a:rPr lang="ja-JP" altLang="en-US" sz="1300" b="0" i="0" baseline="0">
              <a:solidFill>
                <a:sysClr val="windowText" lastClr="000000"/>
              </a:solidFill>
              <a:effectLst/>
              <a:latin typeface="+mn-lt"/>
              <a:ea typeface="+mn-ea"/>
              <a:cs typeface="+mn-cs"/>
            </a:rPr>
            <a:t>が</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平成２５年度以降の</a:t>
          </a:r>
          <a:r>
            <a:rPr lang="ja-JP" altLang="ja-JP" sz="1300" b="0" i="0" baseline="0">
              <a:solidFill>
                <a:sysClr val="windowText" lastClr="000000"/>
              </a:solidFill>
              <a:effectLst/>
              <a:latin typeface="+mn-lt"/>
              <a:ea typeface="+mn-ea"/>
              <a:cs typeface="+mn-cs"/>
            </a:rPr>
            <a:t>山辺中学校改築事業等に</a:t>
          </a:r>
          <a:r>
            <a:rPr lang="ja-JP" altLang="en-US" sz="1300" b="0" i="0" baseline="0">
              <a:solidFill>
                <a:sysClr val="windowText" lastClr="000000"/>
              </a:solidFill>
              <a:effectLst/>
              <a:latin typeface="+mn-lt"/>
              <a:ea typeface="+mn-ea"/>
              <a:cs typeface="+mn-cs"/>
            </a:rPr>
            <a:t>伴う</a:t>
          </a:r>
          <a:r>
            <a:rPr lang="ja-JP" altLang="ja-JP" sz="1300" b="0" i="0" baseline="0">
              <a:solidFill>
                <a:sysClr val="windowText" lastClr="000000"/>
              </a:solidFill>
              <a:effectLst/>
              <a:latin typeface="+mn-lt"/>
              <a:ea typeface="+mn-ea"/>
              <a:cs typeface="+mn-cs"/>
            </a:rPr>
            <a:t>借入れに</a:t>
          </a:r>
          <a:r>
            <a:rPr lang="ja-JP" altLang="en-US" sz="1300" b="0" i="0" baseline="0">
              <a:solidFill>
                <a:sysClr val="windowText" lastClr="000000"/>
              </a:solidFill>
              <a:effectLst/>
              <a:latin typeface="+mn-lt"/>
              <a:ea typeface="+mn-ea"/>
              <a:cs typeface="+mn-cs"/>
            </a:rPr>
            <a:t>伴い</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今後</a:t>
          </a:r>
          <a:r>
            <a:rPr lang="ja-JP" altLang="ja-JP" sz="1300" b="0" i="0" baseline="0">
              <a:solidFill>
                <a:sysClr val="windowText" lastClr="000000"/>
              </a:solidFill>
              <a:effectLst/>
              <a:latin typeface="+mn-lt"/>
              <a:ea typeface="+mn-ea"/>
              <a:cs typeface="+mn-cs"/>
            </a:rPr>
            <a:t>、増加する見込みである。公営企業債の元利償還金に対する繰入金については、公共下水道事業特別会計に</a:t>
          </a:r>
          <a:r>
            <a:rPr lang="ja-JP" altLang="en-US" sz="1300" b="0" i="0" baseline="0">
              <a:solidFill>
                <a:sysClr val="windowText" lastClr="000000"/>
              </a:solidFill>
              <a:effectLst/>
              <a:latin typeface="+mn-lt"/>
              <a:ea typeface="+mn-ea"/>
              <a:cs typeface="+mn-cs"/>
            </a:rPr>
            <a:t>係る</a:t>
          </a:r>
          <a:r>
            <a:rPr lang="ja-JP" altLang="ja-JP" sz="1300" b="0" i="0" baseline="0">
              <a:solidFill>
                <a:sysClr val="windowText" lastClr="000000"/>
              </a:solidFill>
              <a:effectLst/>
              <a:latin typeface="+mn-lt"/>
              <a:ea typeface="+mn-ea"/>
              <a:cs typeface="+mn-cs"/>
            </a:rPr>
            <a:t>もの</a:t>
          </a:r>
          <a:r>
            <a:rPr lang="ja-JP" altLang="en-US" sz="1300" b="0" i="0" baseline="0">
              <a:solidFill>
                <a:sysClr val="windowText" lastClr="000000"/>
              </a:solidFill>
              <a:effectLst/>
              <a:latin typeface="+mn-lt"/>
              <a:ea typeface="+mn-ea"/>
              <a:cs typeface="+mn-cs"/>
            </a:rPr>
            <a:t>であるが</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減少傾向で推移していたものの、再び</a:t>
          </a:r>
          <a:r>
            <a:rPr lang="ja-JP" altLang="ja-JP" sz="1300" b="0" i="0" baseline="0">
              <a:solidFill>
                <a:sysClr val="windowText" lastClr="000000"/>
              </a:solidFill>
              <a:effectLst/>
              <a:latin typeface="+mn-lt"/>
              <a:ea typeface="+mn-ea"/>
              <a:cs typeface="+mn-cs"/>
            </a:rPr>
            <a:t>増</a:t>
          </a:r>
          <a:r>
            <a:rPr lang="ja-JP" altLang="en-US" sz="1300" b="0" i="0" baseline="0">
              <a:solidFill>
                <a:sysClr val="windowText" lastClr="000000"/>
              </a:solidFill>
              <a:effectLst/>
              <a:latin typeface="+mn-lt"/>
              <a:ea typeface="+mn-ea"/>
              <a:cs typeface="+mn-cs"/>
            </a:rPr>
            <a:t>加</a:t>
          </a:r>
          <a:r>
            <a:rPr lang="ja-JP" altLang="ja-JP" sz="1300" b="0" i="0" baseline="0">
              <a:solidFill>
                <a:sysClr val="windowText" lastClr="000000"/>
              </a:solidFill>
              <a:effectLst/>
              <a:latin typeface="+mn-lt"/>
              <a:ea typeface="+mn-ea"/>
              <a:cs typeface="+mn-cs"/>
            </a:rPr>
            <a:t>とな</a:t>
          </a:r>
          <a:r>
            <a:rPr lang="ja-JP" altLang="en-US" sz="1300" b="0" i="0" baseline="0">
              <a:solidFill>
                <a:sysClr val="windowText" lastClr="000000"/>
              </a:solidFill>
              <a:effectLst/>
              <a:latin typeface="+mn-lt"/>
              <a:ea typeface="+mn-ea"/>
              <a:cs typeface="+mn-cs"/>
            </a:rPr>
            <a:t>っている。独立採算の原則に基づき、今後の</a:t>
          </a:r>
          <a:r>
            <a:rPr lang="ja-JP" altLang="ja-JP" sz="1300" b="0" i="0" baseline="0">
              <a:solidFill>
                <a:sysClr val="windowText" lastClr="000000"/>
              </a:solidFill>
              <a:effectLst/>
              <a:latin typeface="+mn-lt"/>
              <a:ea typeface="+mn-ea"/>
              <a:cs typeface="+mn-cs"/>
            </a:rPr>
            <a:t>公営企業の法適化や借入年度の利率</a:t>
          </a:r>
          <a:r>
            <a:rPr lang="ja-JP" altLang="en-US" sz="1300" b="0" i="0" baseline="0">
              <a:solidFill>
                <a:sysClr val="windowText" lastClr="000000"/>
              </a:solidFill>
              <a:effectLst/>
              <a:latin typeface="+mn-lt"/>
              <a:ea typeface="+mn-ea"/>
              <a:cs typeface="+mn-cs"/>
            </a:rPr>
            <a:t>の差額</a:t>
          </a:r>
          <a:r>
            <a:rPr lang="ja-JP" altLang="ja-JP" sz="1300" b="0" i="0" baseline="0">
              <a:solidFill>
                <a:sysClr val="windowText" lastClr="000000"/>
              </a:solidFill>
              <a:effectLst/>
              <a:latin typeface="+mn-lt"/>
              <a:ea typeface="+mn-ea"/>
              <a:cs typeface="+mn-cs"/>
            </a:rPr>
            <a:t>によ</a:t>
          </a:r>
          <a:r>
            <a:rPr lang="ja-JP" altLang="en-US" sz="1300" b="0" i="0" baseline="0">
              <a:solidFill>
                <a:sysClr val="windowText" lastClr="000000"/>
              </a:solidFill>
              <a:effectLst/>
              <a:latin typeface="+mn-lt"/>
              <a:ea typeface="+mn-ea"/>
              <a:cs typeface="+mn-cs"/>
            </a:rPr>
            <a:t>る解消など</a:t>
          </a:r>
          <a:r>
            <a:rPr lang="ja-JP" altLang="ja-JP" sz="1300" b="0" i="0" baseline="0">
              <a:solidFill>
                <a:sysClr val="windowText" lastClr="000000"/>
              </a:solidFill>
              <a:effectLst/>
              <a:latin typeface="+mn-lt"/>
              <a:ea typeface="+mn-ea"/>
              <a:cs typeface="+mn-cs"/>
            </a:rPr>
            <a:t>、</a:t>
          </a:r>
          <a:r>
            <a:rPr lang="ja-JP" altLang="en-US" sz="1300" b="0" i="0" baseline="0">
              <a:solidFill>
                <a:sysClr val="windowText" lastClr="000000"/>
              </a:solidFill>
              <a:effectLst/>
              <a:latin typeface="+mn-lt"/>
              <a:ea typeface="+mn-ea"/>
              <a:cs typeface="+mn-cs"/>
            </a:rPr>
            <a:t>さまざまな課題解決を図らなければならない。</a:t>
          </a:r>
          <a:r>
            <a:rPr lang="ja-JP" altLang="ja-JP" sz="1300" b="0" i="0" baseline="0">
              <a:solidFill>
                <a:sysClr val="windowText" lastClr="000000"/>
              </a:solidFill>
              <a:effectLst/>
              <a:latin typeface="+mn-lt"/>
              <a:ea typeface="+mn-ea"/>
              <a:cs typeface="+mn-cs"/>
            </a:rPr>
            <a:t>算入公債費等については、全体的に災害復旧事業等の算入割合が低くなったことにより減少傾向となっている。実質公債費比率は</a:t>
          </a:r>
          <a:r>
            <a:rPr lang="ja-JP" altLang="en-US" sz="1300" b="0" i="0" baseline="0">
              <a:solidFill>
                <a:sysClr val="windowText" lastClr="000000"/>
              </a:solidFill>
              <a:effectLst/>
              <a:latin typeface="+mn-lt"/>
              <a:ea typeface="+mn-ea"/>
              <a:cs typeface="+mn-cs"/>
            </a:rPr>
            <a:t>減少傾向にあるが</a:t>
          </a:r>
          <a:r>
            <a:rPr lang="ja-JP" altLang="ja-JP" sz="1300" b="0" i="0" baseline="0">
              <a:solidFill>
                <a:sysClr val="windowText" lastClr="000000"/>
              </a:solidFill>
              <a:effectLst/>
              <a:latin typeface="+mn-lt"/>
              <a:ea typeface="+mn-ea"/>
              <a:cs typeface="+mn-cs"/>
            </a:rPr>
            <a:t>、今後</a:t>
          </a:r>
          <a:r>
            <a:rPr lang="ja-JP" altLang="en-US" sz="1300" b="0" i="0" baseline="0">
              <a:solidFill>
                <a:sysClr val="windowText" lastClr="000000"/>
              </a:solidFill>
              <a:effectLst/>
              <a:latin typeface="+mn-lt"/>
              <a:ea typeface="+mn-ea"/>
              <a:cs typeface="+mn-cs"/>
            </a:rPr>
            <a:t>は</a:t>
          </a:r>
          <a:r>
            <a:rPr lang="ja-JP" altLang="ja-JP" sz="1300" b="0" i="0" baseline="0">
              <a:solidFill>
                <a:sysClr val="windowText" lastClr="000000"/>
              </a:solidFill>
              <a:effectLst/>
              <a:latin typeface="+mn-lt"/>
              <a:ea typeface="+mn-ea"/>
              <a:cs typeface="+mn-cs"/>
            </a:rPr>
            <a:t>増</a:t>
          </a:r>
          <a:r>
            <a:rPr lang="ja-JP" altLang="en-US" sz="1300" b="0" i="0" baseline="0">
              <a:solidFill>
                <a:sysClr val="windowText" lastClr="000000"/>
              </a:solidFill>
              <a:effectLst/>
              <a:latin typeface="+mn-lt"/>
              <a:ea typeface="+mn-ea"/>
              <a:cs typeface="+mn-cs"/>
            </a:rPr>
            <a:t>と</a:t>
          </a:r>
          <a:r>
            <a:rPr lang="ja-JP" altLang="ja-JP" sz="1300" b="0" i="0" baseline="0">
              <a:solidFill>
                <a:sysClr val="windowText" lastClr="000000"/>
              </a:solidFill>
              <a:effectLst/>
              <a:latin typeface="+mn-lt"/>
              <a:ea typeface="+mn-ea"/>
              <a:cs typeface="+mn-cs"/>
            </a:rPr>
            <a:t>なる見込みである。</a:t>
          </a:r>
          <a:endParaRPr lang="en-US" altLang="ja-JP" sz="1300" b="0" i="0" baseline="0">
            <a:solidFill>
              <a:sysClr val="windowText" lastClr="000000"/>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ysClr val="windowText" lastClr="000000"/>
              </a:solidFill>
              <a:effectLst/>
              <a:latin typeface="+mn-lt"/>
              <a:ea typeface="+mn-ea"/>
              <a:cs typeface="+mn-cs"/>
            </a:rPr>
            <a:t>　地方債の現在高については、新規借入れ</a:t>
          </a:r>
          <a:r>
            <a:rPr lang="ja-JP" altLang="en-US" sz="1300" b="0" i="0" baseline="0">
              <a:solidFill>
                <a:sysClr val="windowText" lastClr="000000"/>
              </a:solidFill>
              <a:effectLst/>
              <a:latin typeface="+mn-lt"/>
              <a:ea typeface="+mn-ea"/>
              <a:cs typeface="+mn-cs"/>
            </a:rPr>
            <a:t>の</a:t>
          </a:r>
          <a:r>
            <a:rPr lang="ja-JP" altLang="ja-JP" sz="1300" b="0" i="0" baseline="0">
              <a:solidFill>
                <a:sysClr val="windowText" lastClr="000000"/>
              </a:solidFill>
              <a:effectLst/>
              <a:latin typeface="+mn-lt"/>
              <a:ea typeface="+mn-ea"/>
              <a:cs typeface="+mn-cs"/>
            </a:rPr>
            <a:t>抑制により</a:t>
          </a:r>
          <a:r>
            <a:rPr lang="ja-JP" altLang="en-US" sz="1300" b="0" i="0" baseline="0">
              <a:solidFill>
                <a:sysClr val="windowText" lastClr="000000"/>
              </a:solidFill>
              <a:effectLst/>
              <a:latin typeface="+mn-lt"/>
              <a:ea typeface="+mn-ea"/>
              <a:cs typeface="+mn-cs"/>
            </a:rPr>
            <a:t>減少していたが、</a:t>
          </a:r>
          <a:r>
            <a:rPr lang="ja-JP" altLang="ja-JP" sz="1300" b="0" i="0" baseline="0">
              <a:solidFill>
                <a:sysClr val="windowText" lastClr="000000"/>
              </a:solidFill>
              <a:effectLst/>
              <a:latin typeface="+mn-lt"/>
              <a:ea typeface="+mn-ea"/>
              <a:cs typeface="+mn-cs"/>
            </a:rPr>
            <a:t>山辺中学校改築事業などの大規模事業に</a:t>
          </a:r>
          <a:r>
            <a:rPr lang="ja-JP" altLang="en-US" sz="1300" b="0" i="0" baseline="0">
              <a:solidFill>
                <a:sysClr val="windowText" lastClr="000000"/>
              </a:solidFill>
              <a:effectLst/>
              <a:latin typeface="+mn-lt"/>
              <a:ea typeface="+mn-ea"/>
              <a:cs typeface="+mn-cs"/>
            </a:rPr>
            <a:t>伴う</a:t>
          </a:r>
          <a:r>
            <a:rPr lang="ja-JP" altLang="ja-JP" sz="1300" b="0" i="0" baseline="0">
              <a:solidFill>
                <a:sysClr val="windowText" lastClr="000000"/>
              </a:solidFill>
              <a:effectLst/>
              <a:latin typeface="+mn-lt"/>
              <a:ea typeface="+mn-ea"/>
              <a:cs typeface="+mn-cs"/>
            </a:rPr>
            <a:t>借入等により大幅な増額となっている。また、公営企業債等繰入見込額は、公共下水道事業特別会計における地方債の元利償還金に対する使用料の充当割合が高くなってきていることなどにより減となっている。なお、退職手当負担見込額は、新規職員採用の抑制等より職員数が減少していることから減となったが、平成２６年度</a:t>
          </a:r>
          <a:r>
            <a:rPr lang="ja-JP" altLang="en-US" sz="1300" b="0" i="0" baseline="0">
              <a:solidFill>
                <a:sysClr val="windowText" lastClr="000000"/>
              </a:solidFill>
              <a:effectLst/>
              <a:latin typeface="+mn-lt"/>
              <a:ea typeface="+mn-ea"/>
              <a:cs typeface="+mn-cs"/>
            </a:rPr>
            <a:t>及び平成２８年度</a:t>
          </a:r>
          <a:r>
            <a:rPr lang="ja-JP" altLang="ja-JP" sz="1300" b="0" i="0" baseline="0">
              <a:solidFill>
                <a:sysClr val="windowText" lastClr="000000"/>
              </a:solidFill>
              <a:effectLst/>
              <a:latin typeface="+mn-lt"/>
              <a:ea typeface="+mn-ea"/>
              <a:cs typeface="+mn-cs"/>
            </a:rPr>
            <a:t>は退職者の増によりさらに減額となっている。充当可能財源等の充当可能基金は、山辺中学校改築事業、山形広域環境事務組合によるごみ処理場建設事業等の大規模事業における一時負担を軽減するため、計画的に基金積立を実施してきたが、平成２３から２６年度に財源確保のため取り崩したことにより減となっている。以上のことなどから前年度と比較し、将来負担額の８</a:t>
          </a:r>
          <a:r>
            <a:rPr lang="ja-JP" altLang="en-US" sz="1300" b="0" i="0" baseline="0">
              <a:solidFill>
                <a:sysClr val="windowText" lastClr="000000"/>
              </a:solidFill>
              <a:effectLst/>
              <a:latin typeface="+mn-lt"/>
              <a:ea typeface="+mn-ea"/>
              <a:cs typeface="+mn-cs"/>
            </a:rPr>
            <a:t>１</a:t>
          </a:r>
          <a:r>
            <a:rPr lang="ja-JP" altLang="ja-JP" sz="1300" b="0" i="0" baseline="0">
              <a:solidFill>
                <a:sysClr val="windowText" lastClr="000000"/>
              </a:solidFill>
              <a:effectLst/>
              <a:latin typeface="+mn-lt"/>
              <a:ea typeface="+mn-ea"/>
              <a:cs typeface="+mn-cs"/>
            </a:rPr>
            <a:t>百万円</a:t>
          </a:r>
          <a:r>
            <a:rPr lang="ja-JP" altLang="en-US" sz="1300" b="0" i="0" baseline="0">
              <a:solidFill>
                <a:sysClr val="windowText" lastClr="000000"/>
              </a:solidFill>
              <a:effectLst/>
              <a:latin typeface="+mn-lt"/>
              <a:ea typeface="+mn-ea"/>
              <a:cs typeface="+mn-cs"/>
            </a:rPr>
            <a:t>増</a:t>
          </a:r>
          <a:r>
            <a:rPr lang="ja-JP" altLang="ja-JP" sz="1300" b="0" i="0" baseline="0">
              <a:solidFill>
                <a:sysClr val="windowText" lastClr="000000"/>
              </a:solidFill>
              <a:effectLst/>
              <a:latin typeface="+mn-lt"/>
              <a:ea typeface="+mn-ea"/>
              <a:cs typeface="+mn-cs"/>
            </a:rPr>
            <a:t>に対し、充当可能財源等が５</a:t>
          </a:r>
          <a:r>
            <a:rPr lang="ja-JP" altLang="en-US" sz="1300" b="0" i="0" baseline="0">
              <a:solidFill>
                <a:sysClr val="windowText" lastClr="000000"/>
              </a:solidFill>
              <a:effectLst/>
              <a:latin typeface="+mn-lt"/>
              <a:ea typeface="+mn-ea"/>
              <a:cs typeface="+mn-cs"/>
            </a:rPr>
            <a:t>４</a:t>
          </a:r>
          <a:r>
            <a:rPr lang="ja-JP" altLang="ja-JP" sz="1300" b="0" i="0" baseline="0">
              <a:solidFill>
                <a:sysClr val="windowText" lastClr="000000"/>
              </a:solidFill>
              <a:effectLst/>
              <a:latin typeface="+mn-lt"/>
              <a:ea typeface="+mn-ea"/>
              <a:cs typeface="+mn-cs"/>
            </a:rPr>
            <a:t>百万円</a:t>
          </a:r>
          <a:r>
            <a:rPr lang="ja-JP" altLang="en-US" sz="1300" b="0" i="0" baseline="0">
              <a:solidFill>
                <a:sysClr val="windowText" lastClr="000000"/>
              </a:solidFill>
              <a:effectLst/>
              <a:latin typeface="+mn-lt"/>
              <a:ea typeface="+mn-ea"/>
              <a:cs typeface="+mn-cs"/>
            </a:rPr>
            <a:t>減</a:t>
          </a:r>
          <a:r>
            <a:rPr lang="ja-JP" altLang="ja-JP" sz="1300" b="0" i="0" baseline="0">
              <a:solidFill>
                <a:sysClr val="windowText" lastClr="000000"/>
              </a:solidFill>
              <a:effectLst/>
              <a:latin typeface="+mn-lt"/>
              <a:ea typeface="+mn-ea"/>
              <a:cs typeface="+mn-cs"/>
            </a:rPr>
            <a:t>になったことにより、将来負担率はに前年度と比較し、６．</a:t>
          </a:r>
          <a:r>
            <a:rPr lang="ja-JP" altLang="en-US" sz="1300" b="0" i="0" baseline="0">
              <a:solidFill>
                <a:sysClr val="windowText" lastClr="000000"/>
              </a:solidFill>
              <a:effectLst/>
              <a:latin typeface="+mn-lt"/>
              <a:ea typeface="+mn-ea"/>
              <a:cs typeface="+mn-cs"/>
            </a:rPr>
            <a:t>０</a:t>
          </a:r>
          <a:r>
            <a:rPr lang="ja-JP" altLang="ja-JP" sz="1300" b="0" i="0" baseline="0">
              <a:solidFill>
                <a:sysClr val="windowText" lastClr="000000"/>
              </a:solidFill>
              <a:effectLst/>
              <a:latin typeface="+mn-lt"/>
              <a:ea typeface="+mn-ea"/>
              <a:cs typeface="+mn-cs"/>
            </a:rPr>
            <a:t>ポイント</a:t>
          </a:r>
          <a:r>
            <a:rPr lang="ja-JP" altLang="en-US" sz="1300" b="0" i="0" baseline="0">
              <a:solidFill>
                <a:sysClr val="windowText" lastClr="000000"/>
              </a:solidFill>
              <a:effectLst/>
              <a:latin typeface="+mn-lt"/>
              <a:ea typeface="+mn-ea"/>
              <a:cs typeface="+mn-cs"/>
            </a:rPr>
            <a:t>増</a:t>
          </a:r>
          <a:r>
            <a:rPr lang="ja-JP" altLang="ja-JP" sz="1300" b="0" i="0" baseline="0">
              <a:solidFill>
                <a:sysClr val="windowText" lastClr="000000"/>
              </a:solidFill>
              <a:effectLst/>
              <a:latin typeface="+mn-lt"/>
              <a:ea typeface="+mn-ea"/>
              <a:cs typeface="+mn-cs"/>
            </a:rPr>
            <a:t>となっている。</a:t>
          </a:r>
          <a:endParaRPr lang="en-US" altLang="ja-JP" sz="1300" b="0" i="0" baseline="0">
            <a:solidFill>
              <a:sysClr val="windowText" lastClr="000000"/>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山形県平均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債務償還可能年数は総務省で算出式を精査中であり、財政状況資料集においては、平成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年度より公表する。</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山形県山辺町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14,655
14,612
61.45
5,749,908
5,562,848
183,633
3,617,410
6,914,922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80.1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5" zoomScaleNormal="75" workbookViewId="0">
      <selection activeCell="U2" sqref="U2"/>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5749908</v>
      </c>
      <c r="BO4" s="411"/>
      <c r="BP4" s="411"/>
      <c r="BQ4" s="411"/>
      <c r="BR4" s="411"/>
      <c r="BS4" s="411"/>
      <c r="BT4" s="411"/>
      <c r="BU4" s="412"/>
      <c r="BV4" s="410">
        <v>6060469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5.0999999999999996</v>
      </c>
      <c r="CU4" s="588"/>
      <c r="CV4" s="588"/>
      <c r="CW4" s="588"/>
      <c r="CX4" s="588"/>
      <c r="CY4" s="588"/>
      <c r="CZ4" s="588"/>
      <c r="DA4" s="589"/>
      <c r="DB4" s="587">
        <v>7.1</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5562848</v>
      </c>
      <c r="BO5" s="416"/>
      <c r="BP5" s="416"/>
      <c r="BQ5" s="416"/>
      <c r="BR5" s="416"/>
      <c r="BS5" s="416"/>
      <c r="BT5" s="416"/>
      <c r="BU5" s="417"/>
      <c r="BV5" s="415">
        <v>5795829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94.6</v>
      </c>
      <c r="CU5" s="386"/>
      <c r="CV5" s="386"/>
      <c r="CW5" s="386"/>
      <c r="CX5" s="386"/>
      <c r="CY5" s="386"/>
      <c r="CZ5" s="386"/>
      <c r="DA5" s="387"/>
      <c r="DB5" s="385">
        <v>92.8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187060</v>
      </c>
      <c r="BO6" s="416"/>
      <c r="BP6" s="416"/>
      <c r="BQ6" s="416"/>
      <c r="BR6" s="416"/>
      <c r="BS6" s="416"/>
      <c r="BT6" s="416"/>
      <c r="BU6" s="417"/>
      <c r="BV6" s="415">
        <v>264640</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99.2</v>
      </c>
      <c r="CU6" s="562"/>
      <c r="CV6" s="562"/>
      <c r="CW6" s="562"/>
      <c r="CX6" s="562"/>
      <c r="CY6" s="562"/>
      <c r="CZ6" s="562"/>
      <c r="DA6" s="563"/>
      <c r="DB6" s="561">
        <v>98.3</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3427</v>
      </c>
      <c r="BO7" s="416"/>
      <c r="BP7" s="416"/>
      <c r="BQ7" s="416"/>
      <c r="BR7" s="416"/>
      <c r="BS7" s="416"/>
      <c r="BT7" s="416"/>
      <c r="BU7" s="417"/>
      <c r="BV7" s="415">
        <v>1000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3617410</v>
      </c>
      <c r="CU7" s="416"/>
      <c r="CV7" s="416"/>
      <c r="CW7" s="416"/>
      <c r="CX7" s="416"/>
      <c r="CY7" s="416"/>
      <c r="CZ7" s="416"/>
      <c r="DA7" s="417"/>
      <c r="DB7" s="415">
        <v>3702759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183633</v>
      </c>
      <c r="BO8" s="416"/>
      <c r="BP8" s="416"/>
      <c r="BQ8" s="416"/>
      <c r="BR8" s="416"/>
      <c r="BS8" s="416"/>
      <c r="BT8" s="416"/>
      <c r="BU8" s="417"/>
      <c r="BV8" s="415">
        <v>263640</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0.37</v>
      </c>
      <c r="CU8" s="525"/>
      <c r="CV8" s="525"/>
      <c r="CW8" s="525"/>
      <c r="CX8" s="525"/>
      <c r="CY8" s="525"/>
      <c r="CZ8" s="525"/>
      <c r="DA8" s="526"/>
      <c r="DB8" s="524">
        <v>0.36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14369</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-80007</v>
      </c>
      <c r="BO9" s="416"/>
      <c r="BP9" s="416"/>
      <c r="BQ9" s="416"/>
      <c r="BR9" s="416"/>
      <c r="BS9" s="416"/>
      <c r="BT9" s="416"/>
      <c r="BU9" s="417"/>
      <c r="BV9" s="415">
        <v>-3918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14.5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15139</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30156</v>
      </c>
      <c r="BO10" s="416"/>
      <c r="BP10" s="416"/>
      <c r="BQ10" s="416"/>
      <c r="BR10" s="416"/>
      <c r="BS10" s="416"/>
      <c r="BT10" s="416"/>
      <c r="BU10" s="417"/>
      <c r="BV10" s="415">
        <v>60197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14655</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14612</v>
      </c>
      <c r="S13" s="517"/>
      <c r="T13" s="517"/>
      <c r="U13" s="517"/>
      <c r="V13" s="518"/>
      <c r="W13" s="504" t="s">
        <v>123</v>
      </c>
      <c r="X13" s="428"/>
      <c r="Y13" s="428"/>
      <c r="Z13" s="428"/>
      <c r="AA13" s="428"/>
      <c r="AB13" s="429"/>
      <c r="AC13" s="391">
        <v>435</v>
      </c>
      <c r="AD13" s="392"/>
      <c r="AE13" s="392"/>
      <c r="AF13" s="392"/>
      <c r="AG13" s="393"/>
      <c r="AH13" s="391">
        <v>574</v>
      </c>
      <c r="AI13" s="392"/>
      <c r="AJ13" s="392"/>
      <c r="AK13" s="392"/>
      <c r="AL13" s="394"/>
      <c r="AM13" s="484" t="s">
        <v>124</v>
      </c>
      <c r="AN13" s="389"/>
      <c r="AO13" s="389"/>
      <c r="AP13" s="389"/>
      <c r="AQ13" s="389"/>
      <c r="AR13" s="389"/>
      <c r="AS13" s="389"/>
      <c r="AT13" s="390"/>
      <c r="AU13" s="472" t="s">
        <v>118</v>
      </c>
      <c r="AV13" s="473"/>
      <c r="AW13" s="473"/>
      <c r="AX13" s="473"/>
      <c r="AY13" s="395" t="s">
        <v>125</v>
      </c>
      <c r="AZ13" s="396"/>
      <c r="BA13" s="396"/>
      <c r="BB13" s="396"/>
      <c r="BC13" s="396"/>
      <c r="BD13" s="396"/>
      <c r="BE13" s="396"/>
      <c r="BF13" s="396"/>
      <c r="BG13" s="396"/>
      <c r="BH13" s="396"/>
      <c r="BI13" s="396"/>
      <c r="BJ13" s="396"/>
      <c r="BK13" s="396"/>
      <c r="BL13" s="396"/>
      <c r="BM13" s="397"/>
      <c r="BN13" s="415">
        <v>-49851</v>
      </c>
      <c r="BO13" s="416"/>
      <c r="BP13" s="416"/>
      <c r="BQ13" s="416"/>
      <c r="BR13" s="416"/>
      <c r="BS13" s="416"/>
      <c r="BT13" s="416"/>
      <c r="BU13" s="417"/>
      <c r="BV13" s="415">
        <v>56279</v>
      </c>
      <c r="BW13" s="416"/>
      <c r="BX13" s="416"/>
      <c r="BY13" s="416"/>
      <c r="BZ13" s="416"/>
      <c r="CA13" s="416"/>
      <c r="CB13" s="416"/>
      <c r="CC13" s="417"/>
      <c r="CD13" s="424" t="s">
        <v>126</v>
      </c>
      <c r="CE13" s="425"/>
      <c r="CF13" s="425"/>
      <c r="CG13" s="425"/>
      <c r="CH13" s="425"/>
      <c r="CI13" s="425"/>
      <c r="CJ13" s="425"/>
      <c r="CK13" s="425"/>
      <c r="CL13" s="425"/>
      <c r="CM13" s="425"/>
      <c r="CN13" s="425"/>
      <c r="CO13" s="425"/>
      <c r="CP13" s="425"/>
      <c r="CQ13" s="425"/>
      <c r="CR13" s="425"/>
      <c r="CS13" s="426"/>
      <c r="CT13" s="385">
        <v>9.8000000000000007</v>
      </c>
      <c r="CU13" s="386"/>
      <c r="CV13" s="386"/>
      <c r="CW13" s="386"/>
      <c r="CX13" s="386"/>
      <c r="CY13" s="386"/>
      <c r="CZ13" s="386"/>
      <c r="DA13" s="387"/>
      <c r="DB13" s="385">
        <v>10.3</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127</v>
      </c>
      <c r="M14" s="545"/>
      <c r="N14" s="545"/>
      <c r="O14" s="545"/>
      <c r="P14" s="545"/>
      <c r="Q14" s="546"/>
      <c r="R14" s="516">
        <v>14737</v>
      </c>
      <c r="S14" s="517"/>
      <c r="T14" s="517"/>
      <c r="U14" s="517"/>
      <c r="V14" s="518"/>
      <c r="W14" s="519"/>
      <c r="X14" s="431"/>
      <c r="Y14" s="431"/>
      <c r="Z14" s="431"/>
      <c r="AA14" s="431"/>
      <c r="AB14" s="432"/>
      <c r="AC14" s="509">
        <v>6.3</v>
      </c>
      <c r="AD14" s="510"/>
      <c r="AE14" s="510"/>
      <c r="AF14" s="510"/>
      <c r="AG14" s="511"/>
      <c r="AH14" s="509">
        <v>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128</v>
      </c>
      <c r="CE14" s="422"/>
      <c r="CF14" s="422"/>
      <c r="CG14" s="422"/>
      <c r="CH14" s="422"/>
      <c r="CI14" s="422"/>
      <c r="CJ14" s="422"/>
      <c r="CK14" s="422"/>
      <c r="CL14" s="422"/>
      <c r="CM14" s="422"/>
      <c r="CN14" s="422"/>
      <c r="CO14" s="422"/>
      <c r="CP14" s="422"/>
      <c r="CQ14" s="422"/>
      <c r="CR14" s="422"/>
      <c r="CS14" s="423"/>
      <c r="CT14" s="520">
        <v>80.099999999999994</v>
      </c>
      <c r="CU14" s="488"/>
      <c r="CV14" s="488"/>
      <c r="CW14" s="488"/>
      <c r="CX14" s="488"/>
      <c r="CY14" s="488"/>
      <c r="CZ14" s="488"/>
      <c r="DA14" s="489"/>
      <c r="DB14" s="520">
        <v>74.099999999999994</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14698</v>
      </c>
      <c r="S15" s="517"/>
      <c r="T15" s="517"/>
      <c r="U15" s="517"/>
      <c r="V15" s="518"/>
      <c r="W15" s="504" t="s">
        <v>129</v>
      </c>
      <c r="X15" s="428"/>
      <c r="Y15" s="428"/>
      <c r="Z15" s="428"/>
      <c r="AA15" s="428"/>
      <c r="AB15" s="429"/>
      <c r="AC15" s="391">
        <v>2202</v>
      </c>
      <c r="AD15" s="392"/>
      <c r="AE15" s="392"/>
      <c r="AF15" s="392"/>
      <c r="AG15" s="393"/>
      <c r="AH15" s="391">
        <v>2252</v>
      </c>
      <c r="AI15" s="392"/>
      <c r="AJ15" s="392"/>
      <c r="AK15" s="392"/>
      <c r="AL15" s="394"/>
      <c r="AM15" s="484"/>
      <c r="AN15" s="389"/>
      <c r="AO15" s="389"/>
      <c r="AP15" s="389"/>
      <c r="AQ15" s="389"/>
      <c r="AR15" s="389"/>
      <c r="AS15" s="389"/>
      <c r="AT15" s="390"/>
      <c r="AU15" s="472"/>
      <c r="AV15" s="473"/>
      <c r="AW15" s="473"/>
      <c r="AX15" s="473"/>
      <c r="AY15" s="407" t="s">
        <v>130</v>
      </c>
      <c r="AZ15" s="408"/>
      <c r="BA15" s="408"/>
      <c r="BB15" s="408"/>
      <c r="BC15" s="408"/>
      <c r="BD15" s="408"/>
      <c r="BE15" s="408"/>
      <c r="BF15" s="408"/>
      <c r="BG15" s="408"/>
      <c r="BH15" s="408"/>
      <c r="BI15" s="408"/>
      <c r="BJ15" s="408"/>
      <c r="BK15" s="408"/>
      <c r="BL15" s="408"/>
      <c r="BM15" s="409"/>
      <c r="BN15" s="410">
        <v>1208117</v>
      </c>
      <c r="BO15" s="411"/>
      <c r="BP15" s="411"/>
      <c r="BQ15" s="411"/>
      <c r="BR15" s="411"/>
      <c r="BS15" s="411"/>
      <c r="BT15" s="411"/>
      <c r="BU15" s="412"/>
      <c r="BV15" s="410">
        <v>1183027</v>
      </c>
      <c r="BW15" s="411"/>
      <c r="BX15" s="411"/>
      <c r="BY15" s="411"/>
      <c r="BZ15" s="411"/>
      <c r="CA15" s="411"/>
      <c r="CB15" s="411"/>
      <c r="CC15" s="412"/>
      <c r="CD15" s="521" t="s">
        <v>131</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132</v>
      </c>
      <c r="M16" s="507"/>
      <c r="N16" s="507"/>
      <c r="O16" s="507"/>
      <c r="P16" s="507"/>
      <c r="Q16" s="508"/>
      <c r="R16" s="501" t="s">
        <v>133</v>
      </c>
      <c r="S16" s="502"/>
      <c r="T16" s="502"/>
      <c r="U16" s="502"/>
      <c r="V16" s="503"/>
      <c r="W16" s="519"/>
      <c r="X16" s="431"/>
      <c r="Y16" s="431"/>
      <c r="Z16" s="431"/>
      <c r="AA16" s="431"/>
      <c r="AB16" s="432"/>
      <c r="AC16" s="509">
        <v>32</v>
      </c>
      <c r="AD16" s="510"/>
      <c r="AE16" s="510"/>
      <c r="AF16" s="510"/>
      <c r="AG16" s="511"/>
      <c r="AH16" s="509">
        <v>31.2</v>
      </c>
      <c r="AI16" s="510"/>
      <c r="AJ16" s="510"/>
      <c r="AK16" s="510"/>
      <c r="AL16" s="512"/>
      <c r="AM16" s="484"/>
      <c r="AN16" s="389"/>
      <c r="AO16" s="389"/>
      <c r="AP16" s="389"/>
      <c r="AQ16" s="389"/>
      <c r="AR16" s="389"/>
      <c r="AS16" s="389"/>
      <c r="AT16" s="390"/>
      <c r="AU16" s="472"/>
      <c r="AV16" s="473"/>
      <c r="AW16" s="473"/>
      <c r="AX16" s="473"/>
      <c r="AY16" s="395" t="s">
        <v>134</v>
      </c>
      <c r="AZ16" s="396"/>
      <c r="BA16" s="396"/>
      <c r="BB16" s="396"/>
      <c r="BC16" s="396"/>
      <c r="BD16" s="396"/>
      <c r="BE16" s="396"/>
      <c r="BF16" s="396"/>
      <c r="BG16" s="396"/>
      <c r="BH16" s="396"/>
      <c r="BI16" s="396"/>
      <c r="BJ16" s="396"/>
      <c r="BK16" s="396"/>
      <c r="BL16" s="396"/>
      <c r="BM16" s="397"/>
      <c r="BN16" s="415">
        <v>3151648</v>
      </c>
      <c r="BO16" s="416"/>
      <c r="BP16" s="416"/>
      <c r="BQ16" s="416"/>
      <c r="BR16" s="416"/>
      <c r="BS16" s="416"/>
      <c r="BT16" s="416"/>
      <c r="BU16" s="417"/>
      <c r="BV16" s="415">
        <v>3199963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135</v>
      </c>
      <c r="N17" s="499"/>
      <c r="O17" s="499"/>
      <c r="P17" s="499"/>
      <c r="Q17" s="500"/>
      <c r="R17" s="501" t="s">
        <v>133</v>
      </c>
      <c r="S17" s="502"/>
      <c r="T17" s="502"/>
      <c r="U17" s="502"/>
      <c r="V17" s="503"/>
      <c r="W17" s="504" t="s">
        <v>136</v>
      </c>
      <c r="X17" s="428"/>
      <c r="Y17" s="428"/>
      <c r="Z17" s="428"/>
      <c r="AA17" s="428"/>
      <c r="AB17" s="429"/>
      <c r="AC17" s="391">
        <v>4240</v>
      </c>
      <c r="AD17" s="392"/>
      <c r="AE17" s="392"/>
      <c r="AF17" s="392"/>
      <c r="AG17" s="393"/>
      <c r="AH17" s="391">
        <v>4388</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1508845</v>
      </c>
      <c r="BO17" s="416"/>
      <c r="BP17" s="416"/>
      <c r="BQ17" s="416"/>
      <c r="BR17" s="416"/>
      <c r="BS17" s="416"/>
      <c r="BT17" s="416"/>
      <c r="BU17" s="417"/>
      <c r="BV17" s="415">
        <v>1476891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138</v>
      </c>
      <c r="C18" s="478"/>
      <c r="D18" s="478"/>
      <c r="E18" s="479"/>
      <c r="F18" s="479"/>
      <c r="G18" s="479"/>
      <c r="H18" s="479"/>
      <c r="I18" s="479"/>
      <c r="J18" s="479"/>
      <c r="K18" s="479"/>
      <c r="L18" s="480">
        <v>61.45</v>
      </c>
      <c r="M18" s="480"/>
      <c r="N18" s="480"/>
      <c r="O18" s="480"/>
      <c r="P18" s="480"/>
      <c r="Q18" s="480"/>
      <c r="R18" s="481"/>
      <c r="S18" s="481"/>
      <c r="T18" s="481"/>
      <c r="U18" s="481"/>
      <c r="V18" s="482"/>
      <c r="W18" s="496"/>
      <c r="X18" s="497"/>
      <c r="Y18" s="497"/>
      <c r="Z18" s="497"/>
      <c r="AA18" s="497"/>
      <c r="AB18" s="505"/>
      <c r="AC18" s="379">
        <v>61.7</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3467086</v>
      </c>
      <c r="BO18" s="416"/>
      <c r="BP18" s="416"/>
      <c r="BQ18" s="416"/>
      <c r="BR18" s="416"/>
      <c r="BS18" s="416"/>
      <c r="BT18" s="416"/>
      <c r="BU18" s="417"/>
      <c r="BV18" s="415">
        <v>3520472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140</v>
      </c>
      <c r="C19" s="478"/>
      <c r="D19" s="478"/>
      <c r="E19" s="479"/>
      <c r="F19" s="479"/>
      <c r="G19" s="479"/>
      <c r="H19" s="479"/>
      <c r="I19" s="479"/>
      <c r="J19" s="479"/>
      <c r="K19" s="479"/>
      <c r="L19" s="485">
        <v>234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4123941</v>
      </c>
      <c r="BO19" s="416"/>
      <c r="BP19" s="416"/>
      <c r="BQ19" s="416"/>
      <c r="BR19" s="416"/>
      <c r="BS19" s="416"/>
      <c r="BT19" s="416"/>
      <c r="BU19" s="417"/>
      <c r="BV19" s="415">
        <v>4237903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142</v>
      </c>
      <c r="C20" s="478"/>
      <c r="D20" s="478"/>
      <c r="E20" s="479"/>
      <c r="F20" s="479"/>
      <c r="G20" s="479"/>
      <c r="H20" s="479"/>
      <c r="I20" s="479"/>
      <c r="J20" s="479"/>
      <c r="K20" s="479"/>
      <c r="L20" s="485">
        <v>4440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6914922</v>
      </c>
      <c r="BO23" s="416"/>
      <c r="BP23" s="416"/>
      <c r="BQ23" s="416"/>
      <c r="BR23" s="416"/>
      <c r="BS23" s="416"/>
      <c r="BT23" s="416"/>
      <c r="BU23" s="417"/>
      <c r="BV23" s="415">
        <v>6941316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151</v>
      </c>
      <c r="F24" s="389"/>
      <c r="G24" s="389"/>
      <c r="H24" s="389"/>
      <c r="I24" s="389"/>
      <c r="J24" s="389"/>
      <c r="K24" s="390"/>
      <c r="L24" s="391">
        <v>1</v>
      </c>
      <c r="M24" s="392"/>
      <c r="N24" s="392"/>
      <c r="O24" s="392"/>
      <c r="P24" s="393"/>
      <c r="Q24" s="391">
        <v>8200</v>
      </c>
      <c r="R24" s="392"/>
      <c r="S24" s="392"/>
      <c r="T24" s="392"/>
      <c r="U24" s="392"/>
      <c r="V24" s="393"/>
      <c r="W24" s="457"/>
      <c r="X24" s="448"/>
      <c r="Y24" s="449"/>
      <c r="Z24" s="388" t="s">
        <v>152</v>
      </c>
      <c r="AA24" s="389"/>
      <c r="AB24" s="389"/>
      <c r="AC24" s="389"/>
      <c r="AD24" s="389"/>
      <c r="AE24" s="389"/>
      <c r="AF24" s="389"/>
      <c r="AG24" s="390"/>
      <c r="AH24" s="391">
        <v>110</v>
      </c>
      <c r="AI24" s="392"/>
      <c r="AJ24" s="392"/>
      <c r="AK24" s="392"/>
      <c r="AL24" s="393"/>
      <c r="AM24" s="391">
        <v>339570</v>
      </c>
      <c r="AN24" s="392"/>
      <c r="AO24" s="392"/>
      <c r="AP24" s="392"/>
      <c r="AQ24" s="392"/>
      <c r="AR24" s="393"/>
      <c r="AS24" s="391">
        <v>3087</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3175948</v>
      </c>
      <c r="BO24" s="416"/>
      <c r="BP24" s="416"/>
      <c r="BQ24" s="416"/>
      <c r="BR24" s="416"/>
      <c r="BS24" s="416"/>
      <c r="BT24" s="416"/>
      <c r="BU24" s="417"/>
      <c r="BV24" s="415">
        <v>3421701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154</v>
      </c>
      <c r="F25" s="389"/>
      <c r="G25" s="389"/>
      <c r="H25" s="389"/>
      <c r="I25" s="389"/>
      <c r="J25" s="389"/>
      <c r="K25" s="390"/>
      <c r="L25" s="391">
        <v>1</v>
      </c>
      <c r="M25" s="392"/>
      <c r="N25" s="392"/>
      <c r="O25" s="392"/>
      <c r="P25" s="393"/>
      <c r="Q25" s="391">
        <v>6350</v>
      </c>
      <c r="R25" s="392"/>
      <c r="S25" s="392"/>
      <c r="T25" s="392"/>
      <c r="U25" s="392"/>
      <c r="V25" s="393"/>
      <c r="W25" s="457"/>
      <c r="X25" s="448"/>
      <c r="Y25" s="449"/>
      <c r="Z25" s="388" t="s">
        <v>155</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205905</v>
      </c>
      <c r="BO25" s="411"/>
      <c r="BP25" s="411"/>
      <c r="BQ25" s="411"/>
      <c r="BR25" s="411"/>
      <c r="BS25" s="411"/>
      <c r="BT25" s="411"/>
      <c r="BU25" s="412"/>
      <c r="BV25" s="410">
        <v>144262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157</v>
      </c>
      <c r="F26" s="389"/>
      <c r="G26" s="389"/>
      <c r="H26" s="389"/>
      <c r="I26" s="389"/>
      <c r="J26" s="389"/>
      <c r="K26" s="390"/>
      <c r="L26" s="391">
        <v>1</v>
      </c>
      <c r="M26" s="392"/>
      <c r="N26" s="392"/>
      <c r="O26" s="392"/>
      <c r="P26" s="393"/>
      <c r="Q26" s="391">
        <v>5850</v>
      </c>
      <c r="R26" s="392"/>
      <c r="S26" s="392"/>
      <c r="T26" s="392"/>
      <c r="U26" s="392"/>
      <c r="V26" s="393"/>
      <c r="W26" s="457"/>
      <c r="X26" s="448"/>
      <c r="Y26" s="449"/>
      <c r="Z26" s="388" t="s">
        <v>158</v>
      </c>
      <c r="AA26" s="470"/>
      <c r="AB26" s="470"/>
      <c r="AC26" s="470"/>
      <c r="AD26" s="470"/>
      <c r="AE26" s="470"/>
      <c r="AF26" s="470"/>
      <c r="AG26" s="471"/>
      <c r="AH26" s="391">
        <v>11</v>
      </c>
      <c r="AI26" s="392"/>
      <c r="AJ26" s="392"/>
      <c r="AK26" s="392"/>
      <c r="AL26" s="393"/>
      <c r="AM26" s="391">
        <v>38830</v>
      </c>
      <c r="AN26" s="392"/>
      <c r="AO26" s="392"/>
      <c r="AP26" s="392"/>
      <c r="AQ26" s="392"/>
      <c r="AR26" s="393"/>
      <c r="AS26" s="391">
        <v>3530</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160</v>
      </c>
      <c r="F27" s="389"/>
      <c r="G27" s="389"/>
      <c r="H27" s="389"/>
      <c r="I27" s="389"/>
      <c r="J27" s="389"/>
      <c r="K27" s="390"/>
      <c r="L27" s="391">
        <v>1</v>
      </c>
      <c r="M27" s="392"/>
      <c r="N27" s="392"/>
      <c r="O27" s="392"/>
      <c r="P27" s="393"/>
      <c r="Q27" s="391">
        <v>3100</v>
      </c>
      <c r="R27" s="392"/>
      <c r="S27" s="392"/>
      <c r="T27" s="392"/>
      <c r="U27" s="392"/>
      <c r="V27" s="393"/>
      <c r="W27" s="457"/>
      <c r="X27" s="448"/>
      <c r="Y27" s="449"/>
      <c r="Z27" s="388" t="s">
        <v>161</v>
      </c>
      <c r="AA27" s="389"/>
      <c r="AB27" s="389"/>
      <c r="AC27" s="389"/>
      <c r="AD27" s="389"/>
      <c r="AE27" s="389"/>
      <c r="AF27" s="389"/>
      <c r="AG27" s="390"/>
      <c r="AH27" s="391">
        <v>1</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245091</v>
      </c>
      <c r="BO27" s="419"/>
      <c r="BP27" s="419"/>
      <c r="BQ27" s="419"/>
      <c r="BR27" s="419"/>
      <c r="BS27" s="419"/>
      <c r="BT27" s="419"/>
      <c r="BU27" s="420"/>
      <c r="BV27" s="418">
        <v>245059</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2550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503183</v>
      </c>
      <c r="BO28" s="411"/>
      <c r="BP28" s="411"/>
      <c r="BQ28" s="411"/>
      <c r="BR28" s="411"/>
      <c r="BS28" s="411"/>
      <c r="BT28" s="411"/>
      <c r="BU28" s="412"/>
      <c r="BV28" s="410">
        <v>473027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9</v>
      </c>
      <c r="M29" s="392"/>
      <c r="N29" s="392"/>
      <c r="O29" s="392"/>
      <c r="P29" s="393"/>
      <c r="Q29" s="391">
        <v>2400</v>
      </c>
      <c r="R29" s="392"/>
      <c r="S29" s="392"/>
      <c r="T29" s="392"/>
      <c r="U29" s="392"/>
      <c r="V29" s="393"/>
      <c r="W29" s="458"/>
      <c r="X29" s="459"/>
      <c r="Y29" s="460"/>
      <c r="Z29" s="388" t="s">
        <v>169</v>
      </c>
      <c r="AA29" s="389"/>
      <c r="AB29" s="389"/>
      <c r="AC29" s="389"/>
      <c r="AD29" s="389"/>
      <c r="AE29" s="389"/>
      <c r="AF29" s="389"/>
      <c r="AG29" s="390"/>
      <c r="AH29" s="391">
        <v>111</v>
      </c>
      <c r="AI29" s="392"/>
      <c r="AJ29" s="392"/>
      <c r="AK29" s="392"/>
      <c r="AL29" s="393"/>
      <c r="AM29" s="391">
        <v>343755</v>
      </c>
      <c r="AN29" s="392"/>
      <c r="AO29" s="392"/>
      <c r="AP29" s="392"/>
      <c r="AQ29" s="392"/>
      <c r="AR29" s="393"/>
      <c r="AS29" s="391">
        <v>3097</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149235</v>
      </c>
      <c r="BO29" s="416"/>
      <c r="BP29" s="416"/>
      <c r="BQ29" s="416"/>
      <c r="BR29" s="416"/>
      <c r="BS29" s="416"/>
      <c r="BT29" s="416"/>
      <c r="BU29" s="417"/>
      <c r="BV29" s="415">
        <v>149100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99.7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747975</v>
      </c>
      <c r="BO30" s="419"/>
      <c r="BP30" s="419"/>
      <c r="BQ30" s="419"/>
      <c r="BR30" s="419"/>
      <c r="BS30" s="419"/>
      <c r="BT30" s="419"/>
      <c r="BU30" s="420"/>
      <c r="BV30" s="418">
        <v>726016</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山辺町国民健康保険特別会計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山辺町公共下水道事業特別会計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山形県消防補償等組合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山形県東村山郡山辺町土地開発公社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山辺町介護保険特別会計（保険事業）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6</v>
      </c>
      <c r="BF35" s="375"/>
      <c r="BG35" s="374" t="str">
        <f>IF('各会計、関係団体の財政状況及び健全化判断比率'!B32="","",'各会計、関係団体の財政状況及び健全化判断比率'!B32)</f>
        <v>山辺町簡易水道等特別会計</v>
      </c>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山形県自治会館管理組合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山辺町後期高齢者医療特別会計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山形県市町村職員退職手当組合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山形広域環境事務組合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山形県市町村交通災害共済組合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山形県後期高齢者医療広域連合（普通会計分）</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山形県後期高齢者医療広域連合（事業会計分）</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最上川中部水道企業団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workbookViewId="0">
      <selection activeCell="U2" sqref="U2"/>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1238599</v>
      </c>
      <c r="S5" s="671"/>
      <c r="T5" s="671"/>
      <c r="U5" s="671"/>
      <c r="V5" s="671"/>
      <c r="W5" s="671"/>
      <c r="X5" s="671"/>
      <c r="Y5" s="718"/>
      <c r="Z5" s="731">
        <v>21.5</v>
      </c>
      <c r="AA5" s="731"/>
      <c r="AB5" s="731"/>
      <c r="AC5" s="731"/>
      <c r="AD5" s="732">
        <v>1238599</v>
      </c>
      <c r="AE5" s="732"/>
      <c r="AF5" s="732"/>
      <c r="AG5" s="732"/>
      <c r="AH5" s="732"/>
      <c r="AI5" s="732"/>
      <c r="AJ5" s="732"/>
      <c r="AK5" s="732"/>
      <c r="AL5" s="719">
        <v>35.4</v>
      </c>
      <c r="AM5" s="688"/>
      <c r="AN5" s="688"/>
      <c r="AO5" s="720"/>
      <c r="AP5" s="707" t="s">
        <v>208</v>
      </c>
      <c r="AQ5" s="708"/>
      <c r="AR5" s="708"/>
      <c r="AS5" s="708"/>
      <c r="AT5" s="708"/>
      <c r="AU5" s="708"/>
      <c r="AV5" s="708"/>
      <c r="AW5" s="708"/>
      <c r="AX5" s="708"/>
      <c r="AY5" s="708"/>
      <c r="AZ5" s="708"/>
      <c r="BA5" s="708"/>
      <c r="BB5" s="708"/>
      <c r="BC5" s="708"/>
      <c r="BD5" s="708"/>
      <c r="BE5" s="708"/>
      <c r="BF5" s="709"/>
      <c r="BG5" s="620">
        <v>1216748</v>
      </c>
      <c r="BH5" s="621"/>
      <c r="BI5" s="621"/>
      <c r="BJ5" s="621"/>
      <c r="BK5" s="621"/>
      <c r="BL5" s="621"/>
      <c r="BM5" s="621"/>
      <c r="BN5" s="622"/>
      <c r="BO5" s="673">
        <v>98.2</v>
      </c>
      <c r="BP5" s="673"/>
      <c r="BQ5" s="673"/>
      <c r="BR5" s="673"/>
      <c r="BS5" s="674">
        <v>3094</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57549</v>
      </c>
      <c r="S6" s="621"/>
      <c r="T6" s="621"/>
      <c r="U6" s="621"/>
      <c r="V6" s="621"/>
      <c r="W6" s="621"/>
      <c r="X6" s="621"/>
      <c r="Y6" s="622"/>
      <c r="Z6" s="673">
        <v>1</v>
      </c>
      <c r="AA6" s="673"/>
      <c r="AB6" s="673"/>
      <c r="AC6" s="673"/>
      <c r="AD6" s="674">
        <v>57549</v>
      </c>
      <c r="AE6" s="674"/>
      <c r="AF6" s="674"/>
      <c r="AG6" s="674"/>
      <c r="AH6" s="674"/>
      <c r="AI6" s="674"/>
      <c r="AJ6" s="674"/>
      <c r="AK6" s="674"/>
      <c r="AL6" s="643">
        <v>1.6</v>
      </c>
      <c r="AM6" s="675"/>
      <c r="AN6" s="675"/>
      <c r="AO6" s="676"/>
      <c r="AP6" s="617" t="s">
        <v>213</v>
      </c>
      <c r="AQ6" s="618"/>
      <c r="AR6" s="618"/>
      <c r="AS6" s="618"/>
      <c r="AT6" s="618"/>
      <c r="AU6" s="618"/>
      <c r="AV6" s="618"/>
      <c r="AW6" s="618"/>
      <c r="AX6" s="618"/>
      <c r="AY6" s="618"/>
      <c r="AZ6" s="618"/>
      <c r="BA6" s="618"/>
      <c r="BB6" s="618"/>
      <c r="BC6" s="618"/>
      <c r="BD6" s="618"/>
      <c r="BE6" s="618"/>
      <c r="BF6" s="619"/>
      <c r="BG6" s="620">
        <v>1216748</v>
      </c>
      <c r="BH6" s="621"/>
      <c r="BI6" s="621"/>
      <c r="BJ6" s="621"/>
      <c r="BK6" s="621"/>
      <c r="BL6" s="621"/>
      <c r="BM6" s="621"/>
      <c r="BN6" s="622"/>
      <c r="BO6" s="673">
        <v>98.2</v>
      </c>
      <c r="BP6" s="673"/>
      <c r="BQ6" s="673"/>
      <c r="BR6" s="673"/>
      <c r="BS6" s="674">
        <v>3094</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86870</v>
      </c>
      <c r="CS6" s="621"/>
      <c r="CT6" s="621"/>
      <c r="CU6" s="621"/>
      <c r="CV6" s="621"/>
      <c r="CW6" s="621"/>
      <c r="CX6" s="621"/>
      <c r="CY6" s="622"/>
      <c r="CZ6" s="673">
        <v>1.6</v>
      </c>
      <c r="DA6" s="673"/>
      <c r="DB6" s="673"/>
      <c r="DC6" s="673"/>
      <c r="DD6" s="626" t="s">
        <v>215</v>
      </c>
      <c r="DE6" s="621"/>
      <c r="DF6" s="621"/>
      <c r="DG6" s="621"/>
      <c r="DH6" s="621"/>
      <c r="DI6" s="621"/>
      <c r="DJ6" s="621"/>
      <c r="DK6" s="621"/>
      <c r="DL6" s="621"/>
      <c r="DM6" s="621"/>
      <c r="DN6" s="621"/>
      <c r="DO6" s="621"/>
      <c r="DP6" s="622"/>
      <c r="DQ6" s="626">
        <v>86870</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1980</v>
      </c>
      <c r="S7" s="621"/>
      <c r="T7" s="621"/>
      <c r="U7" s="621"/>
      <c r="V7" s="621"/>
      <c r="W7" s="621"/>
      <c r="X7" s="621"/>
      <c r="Y7" s="622"/>
      <c r="Z7" s="673">
        <v>0</v>
      </c>
      <c r="AA7" s="673"/>
      <c r="AB7" s="673"/>
      <c r="AC7" s="673"/>
      <c r="AD7" s="674">
        <v>1980</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583800</v>
      </c>
      <c r="BH7" s="621"/>
      <c r="BI7" s="621"/>
      <c r="BJ7" s="621"/>
      <c r="BK7" s="621"/>
      <c r="BL7" s="621"/>
      <c r="BM7" s="621"/>
      <c r="BN7" s="622"/>
      <c r="BO7" s="673">
        <v>47.1</v>
      </c>
      <c r="BP7" s="673"/>
      <c r="BQ7" s="673"/>
      <c r="BR7" s="673"/>
      <c r="BS7" s="674">
        <v>3094</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908196</v>
      </c>
      <c r="CS7" s="621"/>
      <c r="CT7" s="621"/>
      <c r="CU7" s="621"/>
      <c r="CV7" s="621"/>
      <c r="CW7" s="621"/>
      <c r="CX7" s="621"/>
      <c r="CY7" s="622"/>
      <c r="CZ7" s="673">
        <v>16.3</v>
      </c>
      <c r="DA7" s="673"/>
      <c r="DB7" s="673"/>
      <c r="DC7" s="673"/>
      <c r="DD7" s="626">
        <v>22893</v>
      </c>
      <c r="DE7" s="621"/>
      <c r="DF7" s="621"/>
      <c r="DG7" s="621"/>
      <c r="DH7" s="621"/>
      <c r="DI7" s="621"/>
      <c r="DJ7" s="621"/>
      <c r="DK7" s="621"/>
      <c r="DL7" s="621"/>
      <c r="DM7" s="621"/>
      <c r="DN7" s="621"/>
      <c r="DO7" s="621"/>
      <c r="DP7" s="622"/>
      <c r="DQ7" s="626">
        <v>756081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3147</v>
      </c>
      <c r="S8" s="621"/>
      <c r="T8" s="621"/>
      <c r="U8" s="621"/>
      <c r="V8" s="621"/>
      <c r="W8" s="621"/>
      <c r="X8" s="621"/>
      <c r="Y8" s="622"/>
      <c r="Z8" s="673">
        <v>0.1</v>
      </c>
      <c r="AA8" s="673"/>
      <c r="AB8" s="673"/>
      <c r="AC8" s="673"/>
      <c r="AD8" s="674">
        <v>3147</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25258</v>
      </c>
      <c r="BH8" s="621"/>
      <c r="BI8" s="621"/>
      <c r="BJ8" s="621"/>
      <c r="BK8" s="621"/>
      <c r="BL8" s="621"/>
      <c r="BM8" s="621"/>
      <c r="BN8" s="622"/>
      <c r="BO8" s="673">
        <v>2</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1509997</v>
      </c>
      <c r="CS8" s="621"/>
      <c r="CT8" s="621"/>
      <c r="CU8" s="621"/>
      <c r="CV8" s="621"/>
      <c r="CW8" s="621"/>
      <c r="CX8" s="621"/>
      <c r="CY8" s="622"/>
      <c r="CZ8" s="673">
        <v>27.1</v>
      </c>
      <c r="DA8" s="673"/>
      <c r="DB8" s="673"/>
      <c r="DC8" s="673"/>
      <c r="DD8" s="626">
        <v>32167</v>
      </c>
      <c r="DE8" s="621"/>
      <c r="DF8" s="621"/>
      <c r="DG8" s="621"/>
      <c r="DH8" s="621"/>
      <c r="DI8" s="621"/>
      <c r="DJ8" s="621"/>
      <c r="DK8" s="621"/>
      <c r="DL8" s="621"/>
      <c r="DM8" s="621"/>
      <c r="DN8" s="621"/>
      <c r="DO8" s="621"/>
      <c r="DP8" s="622"/>
      <c r="DQ8" s="626">
        <v>832706</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1622</v>
      </c>
      <c r="S9" s="621"/>
      <c r="T9" s="621"/>
      <c r="U9" s="621"/>
      <c r="V9" s="621"/>
      <c r="W9" s="621"/>
      <c r="X9" s="621"/>
      <c r="Y9" s="622"/>
      <c r="Z9" s="673">
        <v>0</v>
      </c>
      <c r="AA9" s="673"/>
      <c r="AB9" s="673"/>
      <c r="AC9" s="673"/>
      <c r="AD9" s="674">
        <v>1622</v>
      </c>
      <c r="AE9" s="674"/>
      <c r="AF9" s="674"/>
      <c r="AG9" s="674"/>
      <c r="AH9" s="674"/>
      <c r="AI9" s="674"/>
      <c r="AJ9" s="674"/>
      <c r="AK9" s="674"/>
      <c r="AL9" s="643">
        <v>0</v>
      </c>
      <c r="AM9" s="675"/>
      <c r="AN9" s="675"/>
      <c r="AO9" s="676"/>
      <c r="AP9" s="617" t="s">
        <v>223</v>
      </c>
      <c r="AQ9" s="618"/>
      <c r="AR9" s="618"/>
      <c r="AS9" s="618"/>
      <c r="AT9" s="618"/>
      <c r="AU9" s="618"/>
      <c r="AV9" s="618"/>
      <c r="AW9" s="618"/>
      <c r="AX9" s="618"/>
      <c r="AY9" s="618"/>
      <c r="AZ9" s="618"/>
      <c r="BA9" s="618"/>
      <c r="BB9" s="618"/>
      <c r="BC9" s="618"/>
      <c r="BD9" s="618"/>
      <c r="BE9" s="618"/>
      <c r="BF9" s="619"/>
      <c r="BG9" s="620">
        <v>523834</v>
      </c>
      <c r="BH9" s="621"/>
      <c r="BI9" s="621"/>
      <c r="BJ9" s="621"/>
      <c r="BK9" s="621"/>
      <c r="BL9" s="621"/>
      <c r="BM9" s="621"/>
      <c r="BN9" s="622"/>
      <c r="BO9" s="673">
        <v>42.3</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357719</v>
      </c>
      <c r="CS9" s="621"/>
      <c r="CT9" s="621"/>
      <c r="CU9" s="621"/>
      <c r="CV9" s="621"/>
      <c r="CW9" s="621"/>
      <c r="CX9" s="621"/>
      <c r="CY9" s="622"/>
      <c r="CZ9" s="673">
        <v>6.4</v>
      </c>
      <c r="DA9" s="673"/>
      <c r="DB9" s="673"/>
      <c r="DC9" s="673"/>
      <c r="DD9" s="626">
        <v>8632</v>
      </c>
      <c r="DE9" s="621"/>
      <c r="DF9" s="621"/>
      <c r="DG9" s="621"/>
      <c r="DH9" s="621"/>
      <c r="DI9" s="621"/>
      <c r="DJ9" s="621"/>
      <c r="DK9" s="621"/>
      <c r="DL9" s="621"/>
      <c r="DM9" s="621"/>
      <c r="DN9" s="621"/>
      <c r="DO9" s="621"/>
      <c r="DP9" s="622"/>
      <c r="DQ9" s="626">
        <v>289238</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210016</v>
      </c>
      <c r="S10" s="621"/>
      <c r="T10" s="621"/>
      <c r="U10" s="621"/>
      <c r="V10" s="621"/>
      <c r="W10" s="621"/>
      <c r="X10" s="621"/>
      <c r="Y10" s="622"/>
      <c r="Z10" s="673">
        <v>3.7</v>
      </c>
      <c r="AA10" s="673"/>
      <c r="AB10" s="673"/>
      <c r="AC10" s="673"/>
      <c r="AD10" s="674">
        <v>210016</v>
      </c>
      <c r="AE10" s="674"/>
      <c r="AF10" s="674"/>
      <c r="AG10" s="674"/>
      <c r="AH10" s="674"/>
      <c r="AI10" s="674"/>
      <c r="AJ10" s="674"/>
      <c r="AK10" s="674"/>
      <c r="AL10" s="643">
        <v>6</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19080</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50374</v>
      </c>
      <c r="CS10" s="621"/>
      <c r="CT10" s="621"/>
      <c r="CU10" s="621"/>
      <c r="CV10" s="621"/>
      <c r="CW10" s="621"/>
      <c r="CX10" s="621"/>
      <c r="CY10" s="622"/>
      <c r="CZ10" s="673">
        <v>0.9</v>
      </c>
      <c r="DA10" s="673"/>
      <c r="DB10" s="673"/>
      <c r="DC10" s="673"/>
      <c r="DD10" s="626" t="s">
        <v>111</v>
      </c>
      <c r="DE10" s="621"/>
      <c r="DF10" s="621"/>
      <c r="DG10" s="621"/>
      <c r="DH10" s="621"/>
      <c r="DI10" s="621"/>
      <c r="DJ10" s="621"/>
      <c r="DK10" s="621"/>
      <c r="DL10" s="621"/>
      <c r="DM10" s="621"/>
      <c r="DN10" s="621"/>
      <c r="DO10" s="621"/>
      <c r="DP10" s="622"/>
      <c r="DQ10" s="626">
        <v>15829</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11598</v>
      </c>
      <c r="S11" s="621"/>
      <c r="T11" s="621"/>
      <c r="U11" s="621"/>
      <c r="V11" s="621"/>
      <c r="W11" s="621"/>
      <c r="X11" s="621"/>
      <c r="Y11" s="622"/>
      <c r="Z11" s="673">
        <v>0.2</v>
      </c>
      <c r="AA11" s="673"/>
      <c r="AB11" s="673"/>
      <c r="AC11" s="673"/>
      <c r="AD11" s="674">
        <v>11598</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15628</v>
      </c>
      <c r="BH11" s="621"/>
      <c r="BI11" s="621"/>
      <c r="BJ11" s="621"/>
      <c r="BK11" s="621"/>
      <c r="BL11" s="621"/>
      <c r="BM11" s="621"/>
      <c r="BN11" s="622"/>
      <c r="BO11" s="673">
        <v>1.3</v>
      </c>
      <c r="BP11" s="673"/>
      <c r="BQ11" s="673"/>
      <c r="BR11" s="673"/>
      <c r="BS11" s="626">
        <v>3094</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193276</v>
      </c>
      <c r="CS11" s="621"/>
      <c r="CT11" s="621"/>
      <c r="CU11" s="621"/>
      <c r="CV11" s="621"/>
      <c r="CW11" s="621"/>
      <c r="CX11" s="621"/>
      <c r="CY11" s="622"/>
      <c r="CZ11" s="673">
        <v>3.5</v>
      </c>
      <c r="DA11" s="673"/>
      <c r="DB11" s="673"/>
      <c r="DC11" s="673"/>
      <c r="DD11" s="626">
        <v>7992</v>
      </c>
      <c r="DE11" s="621"/>
      <c r="DF11" s="621"/>
      <c r="DG11" s="621"/>
      <c r="DH11" s="621"/>
      <c r="DI11" s="621"/>
      <c r="DJ11" s="621"/>
      <c r="DK11" s="621"/>
      <c r="DL11" s="621"/>
      <c r="DM11" s="621"/>
      <c r="DN11" s="621"/>
      <c r="DO11" s="621"/>
      <c r="DP11" s="622"/>
      <c r="DQ11" s="626">
        <v>130899</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531766</v>
      </c>
      <c r="BH12" s="621"/>
      <c r="BI12" s="621"/>
      <c r="BJ12" s="621"/>
      <c r="BK12" s="621"/>
      <c r="BL12" s="621"/>
      <c r="BM12" s="621"/>
      <c r="BN12" s="622"/>
      <c r="BO12" s="673">
        <v>42.9</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161610</v>
      </c>
      <c r="CS12" s="621"/>
      <c r="CT12" s="621"/>
      <c r="CU12" s="621"/>
      <c r="CV12" s="621"/>
      <c r="CW12" s="621"/>
      <c r="CX12" s="621"/>
      <c r="CY12" s="622"/>
      <c r="CZ12" s="673">
        <v>2.9</v>
      </c>
      <c r="DA12" s="673"/>
      <c r="DB12" s="673"/>
      <c r="DC12" s="673"/>
      <c r="DD12" s="626">
        <v>7938</v>
      </c>
      <c r="DE12" s="621"/>
      <c r="DF12" s="621"/>
      <c r="DG12" s="621"/>
      <c r="DH12" s="621"/>
      <c r="DI12" s="621"/>
      <c r="DJ12" s="621"/>
      <c r="DK12" s="621"/>
      <c r="DL12" s="621"/>
      <c r="DM12" s="621"/>
      <c r="DN12" s="621"/>
      <c r="DO12" s="621"/>
      <c r="DP12" s="622"/>
      <c r="DQ12" s="626">
        <v>43766</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12097</v>
      </c>
      <c r="S13" s="621"/>
      <c r="T13" s="621"/>
      <c r="U13" s="621"/>
      <c r="V13" s="621"/>
      <c r="W13" s="621"/>
      <c r="X13" s="621"/>
      <c r="Y13" s="622"/>
      <c r="Z13" s="673">
        <v>0.2</v>
      </c>
      <c r="AA13" s="673"/>
      <c r="AB13" s="673"/>
      <c r="AC13" s="673"/>
      <c r="AD13" s="674">
        <v>12097</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530040</v>
      </c>
      <c r="BH13" s="621"/>
      <c r="BI13" s="621"/>
      <c r="BJ13" s="621"/>
      <c r="BK13" s="621"/>
      <c r="BL13" s="621"/>
      <c r="BM13" s="621"/>
      <c r="BN13" s="622"/>
      <c r="BO13" s="673">
        <v>42.8</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780797</v>
      </c>
      <c r="CS13" s="621"/>
      <c r="CT13" s="621"/>
      <c r="CU13" s="621"/>
      <c r="CV13" s="621"/>
      <c r="CW13" s="621"/>
      <c r="CX13" s="621"/>
      <c r="CY13" s="622"/>
      <c r="CZ13" s="673">
        <v>14</v>
      </c>
      <c r="DA13" s="673"/>
      <c r="DB13" s="673"/>
      <c r="DC13" s="673"/>
      <c r="DD13" s="626">
        <v>407381</v>
      </c>
      <c r="DE13" s="621"/>
      <c r="DF13" s="621"/>
      <c r="DG13" s="621"/>
      <c r="DH13" s="621"/>
      <c r="DI13" s="621"/>
      <c r="DJ13" s="621"/>
      <c r="DK13" s="621"/>
      <c r="DL13" s="621"/>
      <c r="DM13" s="621"/>
      <c r="DN13" s="621"/>
      <c r="DO13" s="621"/>
      <c r="DP13" s="622"/>
      <c r="DQ13" s="626">
        <v>422007</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40643</v>
      </c>
      <c r="BH14" s="621"/>
      <c r="BI14" s="621"/>
      <c r="BJ14" s="621"/>
      <c r="BK14" s="621"/>
      <c r="BL14" s="621"/>
      <c r="BM14" s="621"/>
      <c r="BN14" s="622"/>
      <c r="BO14" s="673">
        <v>3.3</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326835</v>
      </c>
      <c r="CS14" s="621"/>
      <c r="CT14" s="621"/>
      <c r="CU14" s="621"/>
      <c r="CV14" s="621"/>
      <c r="CW14" s="621"/>
      <c r="CX14" s="621"/>
      <c r="CY14" s="622"/>
      <c r="CZ14" s="673">
        <v>5.9</v>
      </c>
      <c r="DA14" s="673"/>
      <c r="DB14" s="673"/>
      <c r="DC14" s="673"/>
      <c r="DD14" s="626">
        <v>4799</v>
      </c>
      <c r="DE14" s="621"/>
      <c r="DF14" s="621"/>
      <c r="DG14" s="621"/>
      <c r="DH14" s="621"/>
      <c r="DI14" s="621"/>
      <c r="DJ14" s="621"/>
      <c r="DK14" s="621"/>
      <c r="DL14" s="621"/>
      <c r="DM14" s="621"/>
      <c r="DN14" s="621"/>
      <c r="DO14" s="621"/>
      <c r="DP14" s="622"/>
      <c r="DQ14" s="626">
        <v>296160</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9746</v>
      </c>
      <c r="S15" s="621"/>
      <c r="T15" s="621"/>
      <c r="U15" s="621"/>
      <c r="V15" s="621"/>
      <c r="W15" s="621"/>
      <c r="X15" s="621"/>
      <c r="Y15" s="622"/>
      <c r="Z15" s="673">
        <v>0.2</v>
      </c>
      <c r="AA15" s="673"/>
      <c r="AB15" s="673"/>
      <c r="AC15" s="673"/>
      <c r="AD15" s="674">
        <v>9746</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60539</v>
      </c>
      <c r="BH15" s="621"/>
      <c r="BI15" s="621"/>
      <c r="BJ15" s="621"/>
      <c r="BK15" s="621"/>
      <c r="BL15" s="621"/>
      <c r="BM15" s="621"/>
      <c r="BN15" s="622"/>
      <c r="BO15" s="673">
        <v>4.9000000000000004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599273</v>
      </c>
      <c r="CS15" s="621"/>
      <c r="CT15" s="621"/>
      <c r="CU15" s="621"/>
      <c r="CV15" s="621"/>
      <c r="CW15" s="621"/>
      <c r="CX15" s="621"/>
      <c r="CY15" s="622"/>
      <c r="CZ15" s="673">
        <v>10.8</v>
      </c>
      <c r="DA15" s="673"/>
      <c r="DB15" s="673"/>
      <c r="DC15" s="673"/>
      <c r="DD15" s="626">
        <v>108104</v>
      </c>
      <c r="DE15" s="621"/>
      <c r="DF15" s="621"/>
      <c r="DG15" s="621"/>
      <c r="DH15" s="621"/>
      <c r="DI15" s="621"/>
      <c r="DJ15" s="621"/>
      <c r="DK15" s="621"/>
      <c r="DL15" s="621"/>
      <c r="DM15" s="621"/>
      <c r="DN15" s="621"/>
      <c r="DO15" s="621"/>
      <c r="DP15" s="622"/>
      <c r="DQ15" s="626">
        <v>475978</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2122868</v>
      </c>
      <c r="S16" s="621"/>
      <c r="T16" s="621"/>
      <c r="U16" s="621"/>
      <c r="V16" s="621"/>
      <c r="W16" s="621"/>
      <c r="X16" s="621"/>
      <c r="Y16" s="622"/>
      <c r="Z16" s="673">
        <v>36.9</v>
      </c>
      <c r="AA16" s="673"/>
      <c r="AB16" s="673"/>
      <c r="AC16" s="673"/>
      <c r="AD16" s="674">
        <v>1940938</v>
      </c>
      <c r="AE16" s="674"/>
      <c r="AF16" s="674"/>
      <c r="AG16" s="674"/>
      <c r="AH16" s="674"/>
      <c r="AI16" s="674"/>
      <c r="AJ16" s="674"/>
      <c r="AK16" s="674"/>
      <c r="AL16" s="643">
        <v>55.5</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263</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263</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1940938</v>
      </c>
      <c r="S17" s="621"/>
      <c r="T17" s="621"/>
      <c r="U17" s="621"/>
      <c r="V17" s="621"/>
      <c r="W17" s="621"/>
      <c r="X17" s="621"/>
      <c r="Y17" s="622"/>
      <c r="Z17" s="673">
        <v>33.799999999999997</v>
      </c>
      <c r="AA17" s="673"/>
      <c r="AB17" s="673"/>
      <c r="AC17" s="673"/>
      <c r="AD17" s="674">
        <v>1940938</v>
      </c>
      <c r="AE17" s="674"/>
      <c r="AF17" s="674"/>
      <c r="AG17" s="674"/>
      <c r="AH17" s="674"/>
      <c r="AI17" s="674"/>
      <c r="AJ17" s="674"/>
      <c r="AK17" s="674"/>
      <c r="AL17" s="643">
        <v>55.5</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587638</v>
      </c>
      <c r="CS17" s="621"/>
      <c r="CT17" s="621"/>
      <c r="CU17" s="621"/>
      <c r="CV17" s="621"/>
      <c r="CW17" s="621"/>
      <c r="CX17" s="621"/>
      <c r="CY17" s="622"/>
      <c r="CZ17" s="673">
        <v>10.6</v>
      </c>
      <c r="DA17" s="673"/>
      <c r="DB17" s="673"/>
      <c r="DC17" s="673"/>
      <c r="DD17" s="626" t="s">
        <v>111</v>
      </c>
      <c r="DE17" s="621"/>
      <c r="DF17" s="621"/>
      <c r="DG17" s="621"/>
      <c r="DH17" s="621"/>
      <c r="DI17" s="621"/>
      <c r="DJ17" s="621"/>
      <c r="DK17" s="621"/>
      <c r="DL17" s="621"/>
      <c r="DM17" s="621"/>
      <c r="DN17" s="621"/>
      <c r="DO17" s="621"/>
      <c r="DP17" s="622"/>
      <c r="DQ17" s="626">
        <v>587084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181914</v>
      </c>
      <c r="S18" s="621"/>
      <c r="T18" s="621"/>
      <c r="U18" s="621"/>
      <c r="V18" s="621"/>
      <c r="W18" s="621"/>
      <c r="X18" s="621"/>
      <c r="Y18" s="622"/>
      <c r="Z18" s="673">
        <v>3.2</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16</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21851</v>
      </c>
      <c r="BH19" s="621"/>
      <c r="BI19" s="621"/>
      <c r="BJ19" s="621"/>
      <c r="BK19" s="621"/>
      <c r="BL19" s="621"/>
      <c r="BM19" s="621"/>
      <c r="BN19" s="622"/>
      <c r="BO19" s="673">
        <v>1.8</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3669222</v>
      </c>
      <c r="S20" s="621"/>
      <c r="T20" s="621"/>
      <c r="U20" s="621"/>
      <c r="V20" s="621"/>
      <c r="W20" s="621"/>
      <c r="X20" s="621"/>
      <c r="Y20" s="622"/>
      <c r="Z20" s="673">
        <v>63.8</v>
      </c>
      <c r="AA20" s="673"/>
      <c r="AB20" s="673"/>
      <c r="AC20" s="673"/>
      <c r="AD20" s="674">
        <v>3487292</v>
      </c>
      <c r="AE20" s="674"/>
      <c r="AF20" s="674"/>
      <c r="AG20" s="674"/>
      <c r="AH20" s="674"/>
      <c r="AI20" s="674"/>
      <c r="AJ20" s="674"/>
      <c r="AK20" s="674"/>
      <c r="AL20" s="643">
        <v>99.7</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21851</v>
      </c>
      <c r="BH20" s="621"/>
      <c r="BI20" s="621"/>
      <c r="BJ20" s="621"/>
      <c r="BK20" s="621"/>
      <c r="BL20" s="621"/>
      <c r="BM20" s="621"/>
      <c r="BN20" s="622"/>
      <c r="BO20" s="673">
        <v>1.8</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5562848</v>
      </c>
      <c r="CS20" s="621"/>
      <c r="CT20" s="621"/>
      <c r="CU20" s="621"/>
      <c r="CV20" s="621"/>
      <c r="CW20" s="621"/>
      <c r="CX20" s="621"/>
      <c r="CY20" s="622"/>
      <c r="CZ20" s="673">
        <v>100</v>
      </c>
      <c r="DA20" s="673"/>
      <c r="DB20" s="673"/>
      <c r="DC20" s="673"/>
      <c r="DD20" s="626">
        <v>599906</v>
      </c>
      <c r="DE20" s="621"/>
      <c r="DF20" s="621"/>
      <c r="DG20" s="621"/>
      <c r="DH20" s="621"/>
      <c r="DI20" s="621"/>
      <c r="DJ20" s="621"/>
      <c r="DK20" s="621"/>
      <c r="DL20" s="621"/>
      <c r="DM20" s="621"/>
      <c r="DN20" s="621"/>
      <c r="DO20" s="621"/>
      <c r="DP20" s="622"/>
      <c r="DQ20" s="626">
        <v>3936881</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2417</v>
      </c>
      <c r="S21" s="621"/>
      <c r="T21" s="621"/>
      <c r="U21" s="621"/>
      <c r="V21" s="621"/>
      <c r="W21" s="621"/>
      <c r="X21" s="621"/>
      <c r="Y21" s="622"/>
      <c r="Z21" s="673">
        <v>0</v>
      </c>
      <c r="AA21" s="673"/>
      <c r="AB21" s="673"/>
      <c r="AC21" s="673"/>
      <c r="AD21" s="674">
        <v>2417</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21851</v>
      </c>
      <c r="BH21" s="621"/>
      <c r="BI21" s="621"/>
      <c r="BJ21" s="621"/>
      <c r="BK21" s="621"/>
      <c r="BL21" s="621"/>
      <c r="BM21" s="621"/>
      <c r="BN21" s="622"/>
      <c r="BO21" s="673">
        <v>1.8</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t="s">
        <v>111</v>
      </c>
      <c r="S22" s="621"/>
      <c r="T22" s="621"/>
      <c r="U22" s="621"/>
      <c r="V22" s="621"/>
      <c r="W22" s="621"/>
      <c r="X22" s="621"/>
      <c r="Y22" s="622"/>
      <c r="Z22" s="673" t="s">
        <v>111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67517</v>
      </c>
      <c r="S23" s="621"/>
      <c r="T23" s="621"/>
      <c r="U23" s="621"/>
      <c r="V23" s="621"/>
      <c r="W23" s="621"/>
      <c r="X23" s="621"/>
      <c r="Y23" s="622"/>
      <c r="Z23" s="673">
        <v>1.2</v>
      </c>
      <c r="AA23" s="673"/>
      <c r="AB23" s="673"/>
      <c r="AC23" s="673"/>
      <c r="AD23" s="674">
        <v>1414</v>
      </c>
      <c r="AE23" s="674"/>
      <c r="AF23" s="674"/>
      <c r="AG23" s="674"/>
      <c r="AH23" s="674"/>
      <c r="AI23" s="674"/>
      <c r="AJ23" s="674"/>
      <c r="AK23" s="674"/>
      <c r="AL23" s="643">
        <v>0</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33482</v>
      </c>
      <c r="S24" s="621"/>
      <c r="T24" s="621"/>
      <c r="U24" s="621"/>
      <c r="V24" s="621"/>
      <c r="W24" s="621"/>
      <c r="X24" s="621"/>
      <c r="Y24" s="622"/>
      <c r="Z24" s="673">
        <v>0.6</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2212575</v>
      </c>
      <c r="CS24" s="671"/>
      <c r="CT24" s="671"/>
      <c r="CU24" s="671"/>
      <c r="CV24" s="671"/>
      <c r="CW24" s="671"/>
      <c r="CX24" s="671"/>
      <c r="CY24" s="718"/>
      <c r="CZ24" s="722">
        <v>39.799999999999997</v>
      </c>
      <c r="DA24" s="723"/>
      <c r="DB24" s="723"/>
      <c r="DC24" s="724"/>
      <c r="DD24" s="717">
        <v>1730932</v>
      </c>
      <c r="DE24" s="671"/>
      <c r="DF24" s="671"/>
      <c r="DG24" s="671"/>
      <c r="DH24" s="671"/>
      <c r="DI24" s="671"/>
      <c r="DJ24" s="671"/>
      <c r="DK24" s="718"/>
      <c r="DL24" s="717">
        <v>1724817</v>
      </c>
      <c r="DM24" s="671"/>
      <c r="DN24" s="671"/>
      <c r="DO24" s="671"/>
      <c r="DP24" s="671"/>
      <c r="DQ24" s="671"/>
      <c r="DR24" s="671"/>
      <c r="DS24" s="671"/>
      <c r="DT24" s="671"/>
      <c r="DU24" s="671"/>
      <c r="DV24" s="718"/>
      <c r="DW24" s="719">
        <v>47.1</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579137</v>
      </c>
      <c r="S25" s="621"/>
      <c r="T25" s="621"/>
      <c r="U25" s="621"/>
      <c r="V25" s="621"/>
      <c r="W25" s="621"/>
      <c r="X25" s="621"/>
      <c r="Y25" s="622"/>
      <c r="Z25" s="673">
        <v>10.1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1006111</v>
      </c>
      <c r="CS25" s="639"/>
      <c r="CT25" s="639"/>
      <c r="CU25" s="639"/>
      <c r="CV25" s="639"/>
      <c r="CW25" s="639"/>
      <c r="CX25" s="639"/>
      <c r="CY25" s="640"/>
      <c r="CZ25" s="623">
        <v>18.100000000000001</v>
      </c>
      <c r="DA25" s="641"/>
      <c r="DB25" s="641"/>
      <c r="DC25" s="642"/>
      <c r="DD25" s="626">
        <v>932772</v>
      </c>
      <c r="DE25" s="639"/>
      <c r="DF25" s="639"/>
      <c r="DG25" s="639"/>
      <c r="DH25" s="639"/>
      <c r="DI25" s="639"/>
      <c r="DJ25" s="639"/>
      <c r="DK25" s="640"/>
      <c r="DL25" s="626">
        <v>931223</v>
      </c>
      <c r="DM25" s="639"/>
      <c r="DN25" s="639"/>
      <c r="DO25" s="639"/>
      <c r="DP25" s="639"/>
      <c r="DQ25" s="639"/>
      <c r="DR25" s="639"/>
      <c r="DS25" s="639"/>
      <c r="DT25" s="639"/>
      <c r="DU25" s="639"/>
      <c r="DV25" s="640"/>
      <c r="DW25" s="643">
        <v>25.4</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676133</v>
      </c>
      <c r="CS26" s="621"/>
      <c r="CT26" s="621"/>
      <c r="CU26" s="621"/>
      <c r="CV26" s="621"/>
      <c r="CW26" s="621"/>
      <c r="CX26" s="621"/>
      <c r="CY26" s="622"/>
      <c r="CZ26" s="623">
        <v>12.2</v>
      </c>
      <c r="DA26" s="641"/>
      <c r="DB26" s="641"/>
      <c r="DC26" s="642"/>
      <c r="DD26" s="626">
        <v>605821</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333096</v>
      </c>
      <c r="S27" s="621"/>
      <c r="T27" s="621"/>
      <c r="U27" s="621"/>
      <c r="V27" s="621"/>
      <c r="W27" s="621"/>
      <c r="X27" s="621"/>
      <c r="Y27" s="622"/>
      <c r="Z27" s="673">
        <v>5.8</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1238599</v>
      </c>
      <c r="BH27" s="621"/>
      <c r="BI27" s="621"/>
      <c r="BJ27" s="621"/>
      <c r="BK27" s="621"/>
      <c r="BL27" s="621"/>
      <c r="BM27" s="621"/>
      <c r="BN27" s="622"/>
      <c r="BO27" s="673">
        <v>100</v>
      </c>
      <c r="BP27" s="673"/>
      <c r="BQ27" s="673"/>
      <c r="BR27" s="673"/>
      <c r="BS27" s="626">
        <v>3094</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618826</v>
      </c>
      <c r="CS27" s="639"/>
      <c r="CT27" s="639"/>
      <c r="CU27" s="639"/>
      <c r="CV27" s="639"/>
      <c r="CW27" s="639"/>
      <c r="CX27" s="639"/>
      <c r="CY27" s="640"/>
      <c r="CZ27" s="623">
        <v>11.1</v>
      </c>
      <c r="DA27" s="641"/>
      <c r="DB27" s="641"/>
      <c r="DC27" s="642"/>
      <c r="DD27" s="626">
        <v>211076</v>
      </c>
      <c r="DE27" s="639"/>
      <c r="DF27" s="639"/>
      <c r="DG27" s="639"/>
      <c r="DH27" s="639"/>
      <c r="DI27" s="639"/>
      <c r="DJ27" s="639"/>
      <c r="DK27" s="640"/>
      <c r="DL27" s="626">
        <v>206510</v>
      </c>
      <c r="DM27" s="639"/>
      <c r="DN27" s="639"/>
      <c r="DO27" s="639"/>
      <c r="DP27" s="639"/>
      <c r="DQ27" s="639"/>
      <c r="DR27" s="639"/>
      <c r="DS27" s="639"/>
      <c r="DT27" s="639"/>
      <c r="DU27" s="639"/>
      <c r="DV27" s="640"/>
      <c r="DW27" s="643">
        <v>5.6</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6366</v>
      </c>
      <c r="S28" s="621"/>
      <c r="T28" s="621"/>
      <c r="U28" s="621"/>
      <c r="V28" s="621"/>
      <c r="W28" s="621"/>
      <c r="X28" s="621"/>
      <c r="Y28" s="622"/>
      <c r="Z28" s="673">
        <v>0.1</v>
      </c>
      <c r="AA28" s="673"/>
      <c r="AB28" s="673"/>
      <c r="AC28" s="673"/>
      <c r="AD28" s="674">
        <v>4181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587638</v>
      </c>
      <c r="CS28" s="621"/>
      <c r="CT28" s="621"/>
      <c r="CU28" s="621"/>
      <c r="CV28" s="621"/>
      <c r="CW28" s="621"/>
      <c r="CX28" s="621"/>
      <c r="CY28" s="622"/>
      <c r="CZ28" s="623">
        <v>10.6</v>
      </c>
      <c r="DA28" s="641"/>
      <c r="DB28" s="641"/>
      <c r="DC28" s="642"/>
      <c r="DD28" s="626">
        <v>587084</v>
      </c>
      <c r="DE28" s="621"/>
      <c r="DF28" s="621"/>
      <c r="DG28" s="621"/>
      <c r="DH28" s="621"/>
      <c r="DI28" s="621"/>
      <c r="DJ28" s="621"/>
      <c r="DK28" s="622"/>
      <c r="DL28" s="626">
        <v>587084</v>
      </c>
      <c r="DM28" s="621"/>
      <c r="DN28" s="621"/>
      <c r="DO28" s="621"/>
      <c r="DP28" s="621"/>
      <c r="DQ28" s="621"/>
      <c r="DR28" s="621"/>
      <c r="DS28" s="621"/>
      <c r="DT28" s="621"/>
      <c r="DU28" s="621"/>
      <c r="DV28" s="622"/>
      <c r="DW28" s="643">
        <v>16</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75997</v>
      </c>
      <c r="S29" s="621"/>
      <c r="T29" s="621"/>
      <c r="U29" s="621"/>
      <c r="V29" s="621"/>
      <c r="W29" s="621"/>
      <c r="X29" s="621"/>
      <c r="Y29" s="622"/>
      <c r="Z29" s="673">
        <v>1.3</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587636</v>
      </c>
      <c r="CS29" s="639"/>
      <c r="CT29" s="639"/>
      <c r="CU29" s="639"/>
      <c r="CV29" s="639"/>
      <c r="CW29" s="639"/>
      <c r="CX29" s="639"/>
      <c r="CY29" s="640"/>
      <c r="CZ29" s="623">
        <v>10.6</v>
      </c>
      <c r="DA29" s="641"/>
      <c r="DB29" s="641"/>
      <c r="DC29" s="642"/>
      <c r="DD29" s="626">
        <v>587082</v>
      </c>
      <c r="DE29" s="639"/>
      <c r="DF29" s="639"/>
      <c r="DG29" s="639"/>
      <c r="DH29" s="639"/>
      <c r="DI29" s="639"/>
      <c r="DJ29" s="639"/>
      <c r="DK29" s="640"/>
      <c r="DL29" s="626">
        <v>587082</v>
      </c>
      <c r="DM29" s="639"/>
      <c r="DN29" s="639"/>
      <c r="DO29" s="639"/>
      <c r="DP29" s="639"/>
      <c r="DQ29" s="639"/>
      <c r="DR29" s="639"/>
      <c r="DS29" s="639"/>
      <c r="DT29" s="639"/>
      <c r="DU29" s="639"/>
      <c r="DV29" s="640"/>
      <c r="DW29" s="643">
        <v>16</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78897</v>
      </c>
      <c r="S30" s="621"/>
      <c r="T30" s="621"/>
      <c r="U30" s="621"/>
      <c r="V30" s="621"/>
      <c r="W30" s="621"/>
      <c r="X30" s="621"/>
      <c r="Y30" s="622"/>
      <c r="Z30" s="673">
        <v>1.4</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98.7</v>
      </c>
      <c r="BH30" s="687"/>
      <c r="BI30" s="687"/>
      <c r="BJ30" s="687"/>
      <c r="BK30" s="687"/>
      <c r="BL30" s="687"/>
      <c r="BM30" s="688">
        <v>93.8</v>
      </c>
      <c r="BN30" s="687"/>
      <c r="BO30" s="687"/>
      <c r="BP30" s="687"/>
      <c r="BQ30" s="689"/>
      <c r="BR30" s="686">
        <v>98.6</v>
      </c>
      <c r="BS30" s="687"/>
      <c r="BT30" s="687"/>
      <c r="BU30" s="687"/>
      <c r="BV30" s="687"/>
      <c r="BW30" s="687"/>
      <c r="BX30" s="688">
        <v>93.1</v>
      </c>
      <c r="BY30" s="687"/>
      <c r="BZ30" s="687"/>
      <c r="CA30" s="687"/>
      <c r="CB30" s="689"/>
      <c r="CD30" s="692"/>
      <c r="CE30" s="693"/>
      <c r="CF30" s="657" t="s">
        <v>292</v>
      </c>
      <c r="CG30" s="654"/>
      <c r="CH30" s="654"/>
      <c r="CI30" s="654"/>
      <c r="CJ30" s="654"/>
      <c r="CK30" s="654"/>
      <c r="CL30" s="654"/>
      <c r="CM30" s="654"/>
      <c r="CN30" s="654"/>
      <c r="CO30" s="654"/>
      <c r="CP30" s="654"/>
      <c r="CQ30" s="655"/>
      <c r="CR30" s="620">
        <v>525894</v>
      </c>
      <c r="CS30" s="621"/>
      <c r="CT30" s="621"/>
      <c r="CU30" s="621"/>
      <c r="CV30" s="621"/>
      <c r="CW30" s="621"/>
      <c r="CX30" s="621"/>
      <c r="CY30" s="622"/>
      <c r="CZ30" s="623">
        <v>9.5</v>
      </c>
      <c r="DA30" s="641"/>
      <c r="DB30" s="641"/>
      <c r="DC30" s="642"/>
      <c r="DD30" s="626">
        <v>525340</v>
      </c>
      <c r="DE30" s="621"/>
      <c r="DF30" s="621"/>
      <c r="DG30" s="621"/>
      <c r="DH30" s="621"/>
      <c r="DI30" s="621"/>
      <c r="DJ30" s="621"/>
      <c r="DK30" s="622"/>
      <c r="DL30" s="626">
        <v>525340</v>
      </c>
      <c r="DM30" s="621"/>
      <c r="DN30" s="621"/>
      <c r="DO30" s="621"/>
      <c r="DP30" s="621"/>
      <c r="DQ30" s="621"/>
      <c r="DR30" s="621"/>
      <c r="DS30" s="621"/>
      <c r="DT30" s="621"/>
      <c r="DU30" s="621"/>
      <c r="DV30" s="622"/>
      <c r="DW30" s="643">
        <v>14.3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264640</v>
      </c>
      <c r="S31" s="621"/>
      <c r="T31" s="621"/>
      <c r="U31" s="621"/>
      <c r="V31" s="621"/>
      <c r="W31" s="621"/>
      <c r="X31" s="621"/>
      <c r="Y31" s="622"/>
      <c r="Z31" s="673">
        <v>4.5999999999999996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99.3</v>
      </c>
      <c r="BH31" s="639"/>
      <c r="BI31" s="639"/>
      <c r="BJ31" s="639"/>
      <c r="BK31" s="639"/>
      <c r="BL31" s="639"/>
      <c r="BM31" s="675">
        <v>95.7</v>
      </c>
      <c r="BN31" s="685"/>
      <c r="BO31" s="685"/>
      <c r="BP31" s="685"/>
      <c r="BQ31" s="649"/>
      <c r="BR31" s="684">
        <v>99.4</v>
      </c>
      <c r="BS31" s="639"/>
      <c r="BT31" s="639"/>
      <c r="BU31" s="639"/>
      <c r="BV31" s="639"/>
      <c r="BW31" s="639"/>
      <c r="BX31" s="675">
        <v>95.2</v>
      </c>
      <c r="BY31" s="685"/>
      <c r="BZ31" s="685"/>
      <c r="CA31" s="685"/>
      <c r="CB31" s="649"/>
      <c r="CD31" s="692"/>
      <c r="CE31" s="693"/>
      <c r="CF31" s="657" t="s">
        <v>296</v>
      </c>
      <c r="CG31" s="654"/>
      <c r="CH31" s="654"/>
      <c r="CI31" s="654"/>
      <c r="CJ31" s="654"/>
      <c r="CK31" s="654"/>
      <c r="CL31" s="654"/>
      <c r="CM31" s="654"/>
      <c r="CN31" s="654"/>
      <c r="CO31" s="654"/>
      <c r="CP31" s="654"/>
      <c r="CQ31" s="655"/>
      <c r="CR31" s="620">
        <v>61742</v>
      </c>
      <c r="CS31" s="639"/>
      <c r="CT31" s="639"/>
      <c r="CU31" s="639"/>
      <c r="CV31" s="639"/>
      <c r="CW31" s="639"/>
      <c r="CX31" s="639"/>
      <c r="CY31" s="640"/>
      <c r="CZ31" s="623">
        <v>1.1000000000000001</v>
      </c>
      <c r="DA31" s="641"/>
      <c r="DB31" s="641"/>
      <c r="DC31" s="642"/>
      <c r="DD31" s="626">
        <v>61742</v>
      </c>
      <c r="DE31" s="639"/>
      <c r="DF31" s="639"/>
      <c r="DG31" s="639"/>
      <c r="DH31" s="639"/>
      <c r="DI31" s="639"/>
      <c r="DJ31" s="639"/>
      <c r="DK31" s="640"/>
      <c r="DL31" s="626">
        <v>61742</v>
      </c>
      <c r="DM31" s="639"/>
      <c r="DN31" s="639"/>
      <c r="DO31" s="639"/>
      <c r="DP31" s="639"/>
      <c r="DQ31" s="639"/>
      <c r="DR31" s="639"/>
      <c r="DS31" s="639"/>
      <c r="DT31" s="639"/>
      <c r="DU31" s="639"/>
      <c r="DV31" s="640"/>
      <c r="DW31" s="643">
        <v>1.7</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139637</v>
      </c>
      <c r="S32" s="621"/>
      <c r="T32" s="621"/>
      <c r="U32" s="621"/>
      <c r="V32" s="621"/>
      <c r="W32" s="621"/>
      <c r="X32" s="621"/>
      <c r="Y32" s="622"/>
      <c r="Z32" s="673">
        <v>2.4</v>
      </c>
      <c r="AA32" s="673"/>
      <c r="AB32" s="673"/>
      <c r="AC32" s="673"/>
      <c r="AD32" s="674">
        <v>1226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90.7</v>
      </c>
      <c r="BN32" s="605"/>
      <c r="BO32" s="605"/>
      <c r="BP32" s="605"/>
      <c r="BQ32" s="662"/>
      <c r="BR32" s="683">
        <v>97.6</v>
      </c>
      <c r="BS32" s="605"/>
      <c r="BT32" s="605"/>
      <c r="BU32" s="605"/>
      <c r="BV32" s="605"/>
      <c r="BW32" s="605"/>
      <c r="BX32" s="668">
        <v>89.7</v>
      </c>
      <c r="BY32" s="605"/>
      <c r="BZ32" s="605"/>
      <c r="CA32" s="605"/>
      <c r="CB32" s="662"/>
      <c r="CD32" s="694"/>
      <c r="CE32" s="695"/>
      <c r="CF32" s="657" t="s">
        <v>299</v>
      </c>
      <c r="CG32" s="654"/>
      <c r="CH32" s="654"/>
      <c r="CI32" s="654"/>
      <c r="CJ32" s="654"/>
      <c r="CK32" s="654"/>
      <c r="CL32" s="654"/>
      <c r="CM32" s="654"/>
      <c r="CN32" s="654"/>
      <c r="CO32" s="654"/>
      <c r="CP32" s="654"/>
      <c r="CQ32" s="655"/>
      <c r="CR32" s="620">
        <v>2</v>
      </c>
      <c r="CS32" s="621"/>
      <c r="CT32" s="621"/>
      <c r="CU32" s="621"/>
      <c r="CV32" s="621"/>
      <c r="CW32" s="621"/>
      <c r="CX32" s="621"/>
      <c r="CY32" s="622"/>
      <c r="CZ32" s="623">
        <v>0</v>
      </c>
      <c r="DA32" s="641"/>
      <c r="DB32" s="641"/>
      <c r="DC32" s="642"/>
      <c r="DD32" s="626">
        <v>2</v>
      </c>
      <c r="DE32" s="621"/>
      <c r="DF32" s="621"/>
      <c r="DG32" s="621"/>
      <c r="DH32" s="621"/>
      <c r="DI32" s="621"/>
      <c r="DJ32" s="621"/>
      <c r="DK32" s="622"/>
      <c r="DL32" s="626">
        <v>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499500</v>
      </c>
      <c r="S33" s="621"/>
      <c r="T33" s="621"/>
      <c r="U33" s="621"/>
      <c r="V33" s="621"/>
      <c r="W33" s="621"/>
      <c r="X33" s="621"/>
      <c r="Y33" s="622"/>
      <c r="Z33" s="673">
        <v>8.6999999999999993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2750104</v>
      </c>
      <c r="CS33" s="639"/>
      <c r="CT33" s="639"/>
      <c r="CU33" s="639"/>
      <c r="CV33" s="639"/>
      <c r="CW33" s="639"/>
      <c r="CX33" s="639"/>
      <c r="CY33" s="640"/>
      <c r="CZ33" s="623">
        <v>49.4</v>
      </c>
      <c r="DA33" s="641"/>
      <c r="DB33" s="641"/>
      <c r="DC33" s="642"/>
      <c r="DD33" s="626">
        <v>2068113</v>
      </c>
      <c r="DE33" s="639"/>
      <c r="DF33" s="639"/>
      <c r="DG33" s="639"/>
      <c r="DH33" s="639"/>
      <c r="DI33" s="639"/>
      <c r="DJ33" s="639"/>
      <c r="DK33" s="640"/>
      <c r="DL33" s="626">
        <v>1742269</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892984</v>
      </c>
      <c r="CS34" s="621"/>
      <c r="CT34" s="621"/>
      <c r="CU34" s="621"/>
      <c r="CV34" s="621"/>
      <c r="CW34" s="621"/>
      <c r="CX34" s="621"/>
      <c r="CY34" s="622"/>
      <c r="CZ34" s="623">
        <v>16.100000000000001</v>
      </c>
      <c r="DA34" s="641"/>
      <c r="DB34" s="641"/>
      <c r="DC34" s="642"/>
      <c r="DD34" s="626">
        <v>714587</v>
      </c>
      <c r="DE34" s="621"/>
      <c r="DF34" s="621"/>
      <c r="DG34" s="621"/>
      <c r="DH34" s="621"/>
      <c r="DI34" s="621"/>
      <c r="DJ34" s="621"/>
      <c r="DK34" s="622"/>
      <c r="DL34" s="626">
        <v>647953</v>
      </c>
      <c r="DM34" s="621"/>
      <c r="DN34" s="621"/>
      <c r="DO34" s="621"/>
      <c r="DP34" s="621"/>
      <c r="DQ34" s="621"/>
      <c r="DR34" s="621"/>
      <c r="DS34" s="621"/>
      <c r="DT34" s="621"/>
      <c r="DU34" s="621"/>
      <c r="DV34" s="622"/>
      <c r="DW34" s="643">
        <v>17.7</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167600</v>
      </c>
      <c r="S35" s="621"/>
      <c r="T35" s="621"/>
      <c r="U35" s="621"/>
      <c r="V35" s="621"/>
      <c r="W35" s="621"/>
      <c r="X35" s="621"/>
      <c r="Y35" s="622"/>
      <c r="Z35" s="673">
        <v>2.9</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715814</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77546</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125604</v>
      </c>
      <c r="CS35" s="639"/>
      <c r="CT35" s="639"/>
      <c r="CU35" s="639"/>
      <c r="CV35" s="639"/>
      <c r="CW35" s="639"/>
      <c r="CX35" s="639"/>
      <c r="CY35" s="640"/>
      <c r="CZ35" s="623">
        <v>2.2999999999999998</v>
      </c>
      <c r="DA35" s="641"/>
      <c r="DB35" s="641"/>
      <c r="DC35" s="642"/>
      <c r="DD35" s="626">
        <v>113672</v>
      </c>
      <c r="DE35" s="639"/>
      <c r="DF35" s="639"/>
      <c r="DG35" s="639"/>
      <c r="DH35" s="639"/>
      <c r="DI35" s="639"/>
      <c r="DJ35" s="639"/>
      <c r="DK35" s="640"/>
      <c r="DL35" s="626">
        <v>113672</v>
      </c>
      <c r="DM35" s="639"/>
      <c r="DN35" s="639"/>
      <c r="DO35" s="639"/>
      <c r="DP35" s="639"/>
      <c r="DQ35" s="639"/>
      <c r="DR35" s="639"/>
      <c r="DS35" s="639"/>
      <c r="DT35" s="639"/>
      <c r="DU35" s="639"/>
      <c r="DV35" s="640"/>
      <c r="DW35" s="643">
        <v>3.1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5749908</v>
      </c>
      <c r="S36" s="661"/>
      <c r="T36" s="661"/>
      <c r="U36" s="661"/>
      <c r="V36" s="661"/>
      <c r="W36" s="661"/>
      <c r="X36" s="661"/>
      <c r="Y36" s="664"/>
      <c r="Z36" s="665">
        <v>100</v>
      </c>
      <c r="AA36" s="665"/>
      <c r="AB36" s="665"/>
      <c r="AC36" s="665"/>
      <c r="AD36" s="666">
        <v>3496530</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147196</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61388</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787932</v>
      </c>
      <c r="CS36" s="621"/>
      <c r="CT36" s="621"/>
      <c r="CU36" s="621"/>
      <c r="CV36" s="621"/>
      <c r="CW36" s="621"/>
      <c r="CX36" s="621"/>
      <c r="CY36" s="622"/>
      <c r="CZ36" s="623">
        <v>14.2</v>
      </c>
      <c r="DA36" s="641"/>
      <c r="DB36" s="641"/>
      <c r="DC36" s="642"/>
      <c r="DD36" s="626">
        <v>568228</v>
      </c>
      <c r="DE36" s="621"/>
      <c r="DF36" s="621"/>
      <c r="DG36" s="621"/>
      <c r="DH36" s="621"/>
      <c r="DI36" s="621"/>
      <c r="DJ36" s="621"/>
      <c r="DK36" s="622"/>
      <c r="DL36" s="626">
        <v>379707</v>
      </c>
      <c r="DM36" s="621"/>
      <c r="DN36" s="621"/>
      <c r="DO36" s="621"/>
      <c r="DP36" s="621"/>
      <c r="DQ36" s="621"/>
      <c r="DR36" s="621"/>
      <c r="DS36" s="621"/>
      <c r="DT36" s="621"/>
      <c r="DU36" s="621"/>
      <c r="DV36" s="622"/>
      <c r="DW36" s="643">
        <v>10.4</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5819</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1728</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129023</v>
      </c>
      <c r="CS37" s="639"/>
      <c r="CT37" s="639"/>
      <c r="CU37" s="639"/>
      <c r="CV37" s="639"/>
      <c r="CW37" s="639"/>
      <c r="CX37" s="639"/>
      <c r="CY37" s="640"/>
      <c r="CZ37" s="623">
        <v>2.2999999999999998</v>
      </c>
      <c r="DA37" s="641"/>
      <c r="DB37" s="641"/>
      <c r="DC37" s="642"/>
      <c r="DD37" s="626">
        <v>99923</v>
      </c>
      <c r="DE37" s="639"/>
      <c r="DF37" s="639"/>
      <c r="DG37" s="639"/>
      <c r="DH37" s="639"/>
      <c r="DI37" s="639"/>
      <c r="DJ37" s="639"/>
      <c r="DK37" s="640"/>
      <c r="DL37" s="626">
        <v>71802</v>
      </c>
      <c r="DM37" s="639"/>
      <c r="DN37" s="639"/>
      <c r="DO37" s="639"/>
      <c r="DP37" s="639"/>
      <c r="DQ37" s="639"/>
      <c r="DR37" s="639"/>
      <c r="DS37" s="639"/>
      <c r="DT37" s="639"/>
      <c r="DU37" s="639"/>
      <c r="DV37" s="640"/>
      <c r="DW37" s="643">
        <v>2</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2868</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709995</v>
      </c>
      <c r="CS38" s="621"/>
      <c r="CT38" s="621"/>
      <c r="CU38" s="621"/>
      <c r="CV38" s="621"/>
      <c r="CW38" s="621"/>
      <c r="CX38" s="621"/>
      <c r="CY38" s="622"/>
      <c r="CZ38" s="623">
        <v>12.8</v>
      </c>
      <c r="DA38" s="641"/>
      <c r="DB38" s="641"/>
      <c r="DC38" s="642"/>
      <c r="DD38" s="626">
        <v>618775</v>
      </c>
      <c r="DE38" s="621"/>
      <c r="DF38" s="621"/>
      <c r="DG38" s="621"/>
      <c r="DH38" s="621"/>
      <c r="DI38" s="621"/>
      <c r="DJ38" s="621"/>
      <c r="DK38" s="622"/>
      <c r="DL38" s="626">
        <v>600937</v>
      </c>
      <c r="DM38" s="621"/>
      <c r="DN38" s="621"/>
      <c r="DO38" s="621"/>
      <c r="DP38" s="621"/>
      <c r="DQ38" s="621"/>
      <c r="DR38" s="621"/>
      <c r="DS38" s="621"/>
      <c r="DT38" s="621"/>
      <c r="DU38" s="621"/>
      <c r="DV38" s="622"/>
      <c r="DW38" s="643">
        <v>16.399999999999999</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100</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128589</v>
      </c>
      <c r="CS39" s="639"/>
      <c r="CT39" s="639"/>
      <c r="CU39" s="639"/>
      <c r="CV39" s="639"/>
      <c r="CW39" s="639"/>
      <c r="CX39" s="639"/>
      <c r="CY39" s="640"/>
      <c r="CZ39" s="623">
        <v>2.2999999999999998</v>
      </c>
      <c r="DA39" s="641"/>
      <c r="DB39" s="641"/>
      <c r="DC39" s="642"/>
      <c r="DD39" s="626">
        <v>52851</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135685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105000</v>
      </c>
      <c r="CS40" s="621"/>
      <c r="CT40" s="621"/>
      <c r="CU40" s="621"/>
      <c r="CV40" s="621"/>
      <c r="CW40" s="621"/>
      <c r="CX40" s="621"/>
      <c r="CY40" s="622"/>
      <c r="CZ40" s="623">
        <v>1.9</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427114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343</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600169</v>
      </c>
      <c r="CS42" s="621"/>
      <c r="CT42" s="621"/>
      <c r="CU42" s="621"/>
      <c r="CV42" s="621"/>
      <c r="CW42" s="621"/>
      <c r="CX42" s="621"/>
      <c r="CY42" s="622"/>
      <c r="CZ42" s="623">
        <v>10.8</v>
      </c>
      <c r="DA42" s="624"/>
      <c r="DB42" s="624"/>
      <c r="DC42" s="625"/>
      <c r="DD42" s="626">
        <v>137836</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5270</v>
      </c>
      <c r="CS43" s="639"/>
      <c r="CT43" s="639"/>
      <c r="CU43" s="639"/>
      <c r="CV43" s="639"/>
      <c r="CW43" s="639"/>
      <c r="CX43" s="639"/>
      <c r="CY43" s="640"/>
      <c r="CZ43" s="623">
        <v>0.1</v>
      </c>
      <c r="DA43" s="641"/>
      <c r="DB43" s="641"/>
      <c r="DC43" s="642"/>
      <c r="DD43" s="626">
        <v>5270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599906</v>
      </c>
      <c r="CS44" s="621"/>
      <c r="CT44" s="621"/>
      <c r="CU44" s="621"/>
      <c r="CV44" s="621"/>
      <c r="CW44" s="621"/>
      <c r="CX44" s="621"/>
      <c r="CY44" s="622"/>
      <c r="CZ44" s="623">
        <v>10.8</v>
      </c>
      <c r="DA44" s="624"/>
      <c r="DB44" s="624"/>
      <c r="DC44" s="625"/>
      <c r="DD44" s="626">
        <v>137573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322726</v>
      </c>
      <c r="CS45" s="639"/>
      <c r="CT45" s="639"/>
      <c r="CU45" s="639"/>
      <c r="CV45" s="639"/>
      <c r="CW45" s="639"/>
      <c r="CX45" s="639"/>
      <c r="CY45" s="640"/>
      <c r="CZ45" s="623">
        <v>5.8</v>
      </c>
      <c r="DA45" s="641"/>
      <c r="DB45" s="641"/>
      <c r="DC45" s="642"/>
      <c r="DD45" s="626">
        <v>34171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268849</v>
      </c>
      <c r="CS46" s="621"/>
      <c r="CT46" s="621"/>
      <c r="CU46" s="621"/>
      <c r="CV46" s="621"/>
      <c r="CW46" s="621"/>
      <c r="CX46" s="621"/>
      <c r="CY46" s="622"/>
      <c r="CZ46" s="623">
        <v>4.8</v>
      </c>
      <c r="DA46" s="624"/>
      <c r="DB46" s="624"/>
      <c r="DC46" s="625"/>
      <c r="DD46" s="626">
        <v>101271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263</v>
      </c>
      <c r="CS47" s="639"/>
      <c r="CT47" s="639"/>
      <c r="CU47" s="639"/>
      <c r="CV47" s="639"/>
      <c r="CW47" s="639"/>
      <c r="CX47" s="639"/>
      <c r="CY47" s="640"/>
      <c r="CZ47" s="623">
        <v>0</v>
      </c>
      <c r="DA47" s="641"/>
      <c r="DB47" s="641"/>
      <c r="DC47" s="642"/>
      <c r="DD47" s="626">
        <v>263</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5562848</v>
      </c>
      <c r="CS49" s="605"/>
      <c r="CT49" s="605"/>
      <c r="CU49" s="605"/>
      <c r="CV49" s="605"/>
      <c r="CW49" s="605"/>
      <c r="CX49" s="605"/>
      <c r="CY49" s="606"/>
      <c r="CZ49" s="607">
        <v>100</v>
      </c>
      <c r="DA49" s="608"/>
      <c r="DB49" s="608"/>
      <c r="DC49" s="609"/>
      <c r="DD49" s="610">
        <v>3936881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4" zoomScale="70" zoomScaleNormal="25" zoomScaleSheetLayoutView="70" workbookViewId="0">
      <selection activeCell="U2" sqref="U2"/>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1" t="s">
        <v>344</v>
      </c>
      <c r="DK2" s="1142"/>
      <c r="DL2" s="1142"/>
      <c r="DM2" s="1142"/>
      <c r="DN2" s="1142"/>
      <c r="DO2" s="1143"/>
      <c r="DP2" s="202"/>
      <c r="DQ2" s="1141" t="s">
        <v>345</v>
      </c>
      <c r="DR2" s="1142"/>
      <c r="DS2" s="1142"/>
      <c r="DT2" s="1142"/>
      <c r="DU2" s="1142"/>
      <c r="DV2" s="1142"/>
      <c r="DW2" s="1142"/>
      <c r="DX2" s="1142"/>
      <c r="DY2" s="1142"/>
      <c r="DZ2" s="114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4" t="s">
        <v>346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4"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29" t="s">
        <v>362</v>
      </c>
      <c r="DH5" s="1130"/>
      <c r="DI5" s="1130"/>
      <c r="DJ5" s="1130"/>
      <c r="DK5" s="1131"/>
      <c r="DL5" s="1129" t="s">
        <v>363</v>
      </c>
      <c r="DM5" s="1130"/>
      <c r="DN5" s="1130"/>
      <c r="DO5" s="1130"/>
      <c r="DP5" s="1131"/>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5"/>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2"/>
      <c r="DH6" s="1133"/>
      <c r="DI6" s="1133"/>
      <c r="DJ6" s="1133"/>
      <c r="DK6" s="1134"/>
      <c r="DL6" s="1132"/>
      <c r="DM6" s="1133"/>
      <c r="DN6" s="1133"/>
      <c r="DO6" s="1133"/>
      <c r="DP6" s="1134"/>
      <c r="DQ6" s="1036"/>
      <c r="DR6" s="1037"/>
      <c r="DS6" s="1037"/>
      <c r="DT6" s="1037"/>
      <c r="DU6" s="1038"/>
      <c r="DV6" s="1036"/>
      <c r="DW6" s="1037"/>
      <c r="DX6" s="1037"/>
      <c r="DY6" s="1037"/>
      <c r="DZ6" s="1050"/>
      <c r="EA6" s="207"/>
    </row>
    <row r="7" spans="1:131" s="208" customFormat="1" ht="26.25" customHeight="1" thickTop="1" x14ac:dyDescent="0.15">
      <c r="A7" s="211">
        <v>1</v>
      </c>
      <c r="B7" s="1081" t="s">
        <v>365</v>
      </c>
      <c r="C7" s="1082"/>
      <c r="D7" s="1082"/>
      <c r="E7" s="1082"/>
      <c r="F7" s="1082"/>
      <c r="G7" s="1082"/>
      <c r="H7" s="1082"/>
      <c r="I7" s="1082"/>
      <c r="J7" s="1082"/>
      <c r="K7" s="1082"/>
      <c r="L7" s="1082"/>
      <c r="M7" s="1082"/>
      <c r="N7" s="1082"/>
      <c r="O7" s="1082"/>
      <c r="P7" s="1083"/>
      <c r="Q7" s="1135">
        <v>5750</v>
      </c>
      <c r="R7" s="1136"/>
      <c r="S7" s="1136"/>
      <c r="T7" s="1136"/>
      <c r="U7" s="1136"/>
      <c r="V7" s="1136">
        <v>5563</v>
      </c>
      <c r="W7" s="1136"/>
      <c r="X7" s="1136"/>
      <c r="Y7" s="1136"/>
      <c r="Z7" s="1136"/>
      <c r="AA7" s="1136">
        <v>187</v>
      </c>
      <c r="AB7" s="1136"/>
      <c r="AC7" s="1136"/>
      <c r="AD7" s="1136"/>
      <c r="AE7" s="1137"/>
      <c r="AF7" s="1138">
        <v>184</v>
      </c>
      <c r="AG7" s="1139"/>
      <c r="AH7" s="1139"/>
      <c r="AI7" s="1139"/>
      <c r="AJ7" s="1140"/>
      <c r="AK7" s="1122">
        <v>79</v>
      </c>
      <c r="AL7" s="1123"/>
      <c r="AM7" s="1123"/>
      <c r="AN7" s="1123"/>
      <c r="AO7" s="1123"/>
      <c r="AP7" s="1123">
        <v>6915</v>
      </c>
      <c r="AQ7" s="1123"/>
      <c r="AR7" s="1123"/>
      <c r="AS7" s="1123"/>
      <c r="AT7" s="1123"/>
      <c r="AU7" s="1124"/>
      <c r="AV7" s="1124"/>
      <c r="AW7" s="1124"/>
      <c r="AX7" s="1124"/>
      <c r="AY7" s="1125"/>
      <c r="AZ7" s="205"/>
      <c r="BA7" s="205"/>
      <c r="BB7" s="205"/>
      <c r="BC7" s="205"/>
      <c r="BD7" s="205"/>
      <c r="BE7" s="206"/>
      <c r="BF7" s="206"/>
      <c r="BG7" s="206"/>
      <c r="BH7" s="206"/>
      <c r="BI7" s="206"/>
      <c r="BJ7" s="206"/>
      <c r="BK7" s="206"/>
      <c r="BL7" s="206"/>
      <c r="BM7" s="206"/>
      <c r="BN7" s="206"/>
      <c r="BO7" s="206"/>
      <c r="BP7" s="206"/>
      <c r="BQ7" s="212">
        <v>1</v>
      </c>
      <c r="BR7" s="213"/>
      <c r="BS7" s="1126" t="s">
        <v>532</v>
      </c>
      <c r="BT7" s="1127"/>
      <c r="BU7" s="1127"/>
      <c r="BV7" s="1127"/>
      <c r="BW7" s="1127"/>
      <c r="BX7" s="1127"/>
      <c r="BY7" s="1127"/>
      <c r="BZ7" s="1127"/>
      <c r="CA7" s="1127"/>
      <c r="CB7" s="1127"/>
      <c r="CC7" s="1127"/>
      <c r="CD7" s="1127"/>
      <c r="CE7" s="1127"/>
      <c r="CF7" s="1127"/>
      <c r="CG7" s="1128"/>
      <c r="CH7" s="1119">
        <v>0</v>
      </c>
      <c r="CI7" s="1120"/>
      <c r="CJ7" s="1120"/>
      <c r="CK7" s="1120"/>
      <c r="CL7" s="1121"/>
      <c r="CM7" s="1119">
        <v>98</v>
      </c>
      <c r="CN7" s="1120"/>
      <c r="CO7" s="1120"/>
      <c r="CP7" s="1120"/>
      <c r="CQ7" s="1121"/>
      <c r="CR7" s="1119">
        <v>5</v>
      </c>
      <c r="CS7" s="1120"/>
      <c r="CT7" s="1120"/>
      <c r="CU7" s="1120"/>
      <c r="CV7" s="1121"/>
      <c r="CW7" s="1021" t="s">
        <v>541</v>
      </c>
      <c r="CX7" s="1022"/>
      <c r="CY7" s="1022"/>
      <c r="CZ7" s="1022"/>
      <c r="DA7" s="1023"/>
      <c r="DB7" s="1021" t="s">
        <v>541</v>
      </c>
      <c r="DC7" s="1022"/>
      <c r="DD7" s="1022"/>
      <c r="DE7" s="1022"/>
      <c r="DF7" s="1023"/>
      <c r="DG7" s="1021" t="s">
        <v>541</v>
      </c>
      <c r="DH7" s="1022"/>
      <c r="DI7" s="1022"/>
      <c r="DJ7" s="1022"/>
      <c r="DK7" s="1023"/>
      <c r="DL7" s="1021" t="s">
        <v>541</v>
      </c>
      <c r="DM7" s="1022"/>
      <c r="DN7" s="1022"/>
      <c r="DO7" s="1022"/>
      <c r="DP7" s="1023"/>
      <c r="DQ7" s="1021" t="s">
        <v>541</v>
      </c>
      <c r="DR7" s="1022"/>
      <c r="DS7" s="1022"/>
      <c r="DT7" s="1022"/>
      <c r="DU7" s="1023"/>
      <c r="DV7" s="1146"/>
      <c r="DW7" s="1147"/>
      <c r="DX7" s="1147"/>
      <c r="DY7" s="1147"/>
      <c r="DZ7" s="1148"/>
      <c r="EA7" s="207"/>
    </row>
    <row r="8" spans="1:131" s="208" customFormat="1" ht="26.25" customHeight="1" x14ac:dyDescent="0.15">
      <c r="A8" s="214">
        <v>2</v>
      </c>
      <c r="B8" s="1069"/>
      <c r="C8" s="1070"/>
      <c r="D8" s="1070"/>
      <c r="E8" s="1070"/>
      <c r="F8" s="1070"/>
      <c r="G8" s="1070"/>
      <c r="H8" s="1070"/>
      <c r="I8" s="1070"/>
      <c r="J8" s="1070"/>
      <c r="K8" s="1070"/>
      <c r="L8" s="1070"/>
      <c r="M8" s="1070"/>
      <c r="N8" s="1070"/>
      <c r="O8" s="1070"/>
      <c r="P8" s="1071"/>
      <c r="Q8" s="1075"/>
      <c r="R8" s="1076"/>
      <c r="S8" s="1076"/>
      <c r="T8" s="1076"/>
      <c r="U8" s="1076"/>
      <c r="V8" s="1076"/>
      <c r="W8" s="1076"/>
      <c r="X8" s="1076"/>
      <c r="Y8" s="1076"/>
      <c r="Z8" s="1076"/>
      <c r="AA8" s="1076"/>
      <c r="AB8" s="1076"/>
      <c r="AC8" s="1076"/>
      <c r="AD8" s="1076"/>
      <c r="AE8" s="1077"/>
      <c r="AF8" s="1051"/>
      <c r="AG8" s="1052"/>
      <c r="AH8" s="1052"/>
      <c r="AI8" s="1052"/>
      <c r="AJ8" s="1053"/>
      <c r="AK8" s="1117"/>
      <c r="AL8" s="1118"/>
      <c r="AM8" s="1118"/>
      <c r="AN8" s="1118"/>
      <c r="AO8" s="1118"/>
      <c r="AP8" s="1118"/>
      <c r="AQ8" s="1118"/>
      <c r="AR8" s="1118"/>
      <c r="AS8" s="1118"/>
      <c r="AT8" s="1118"/>
      <c r="AU8" s="1115"/>
      <c r="AV8" s="1115"/>
      <c r="AW8" s="1115"/>
      <c r="AX8" s="1115"/>
      <c r="AY8" s="1116"/>
      <c r="AZ8" s="205"/>
      <c r="BA8" s="205"/>
      <c r="BB8" s="205"/>
      <c r="BC8" s="205"/>
      <c r="BD8" s="205"/>
      <c r="BE8" s="206"/>
      <c r="BF8" s="206"/>
      <c r="BG8" s="206"/>
      <c r="BH8" s="206"/>
      <c r="BI8" s="206"/>
      <c r="BJ8" s="206"/>
      <c r="BK8" s="206"/>
      <c r="BL8" s="206"/>
      <c r="BM8" s="206"/>
      <c r="BN8" s="206"/>
      <c r="BO8" s="206"/>
      <c r="BP8" s="206"/>
      <c r="BQ8" s="215">
        <v>2</v>
      </c>
      <c r="BR8" s="216"/>
      <c r="BS8" s="1046"/>
      <c r="BT8" s="1047"/>
      <c r="BU8" s="1047"/>
      <c r="BV8" s="1047"/>
      <c r="BW8" s="1047"/>
      <c r="BX8" s="1047"/>
      <c r="BY8" s="1047"/>
      <c r="BZ8" s="1047"/>
      <c r="CA8" s="1047"/>
      <c r="CB8" s="1047"/>
      <c r="CC8" s="1047"/>
      <c r="CD8" s="1047"/>
      <c r="CE8" s="1047"/>
      <c r="CF8" s="1047"/>
      <c r="CG8" s="1048"/>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07"/>
    </row>
    <row r="9" spans="1:131" s="208" customFormat="1" ht="26.25" customHeight="1" x14ac:dyDescent="0.15">
      <c r="A9" s="214">
        <v>3</v>
      </c>
      <c r="B9" s="1069"/>
      <c r="C9" s="1070"/>
      <c r="D9" s="1070"/>
      <c r="E9" s="1070"/>
      <c r="F9" s="1070"/>
      <c r="G9" s="1070"/>
      <c r="H9" s="1070"/>
      <c r="I9" s="1070"/>
      <c r="J9" s="1070"/>
      <c r="K9" s="1070"/>
      <c r="L9" s="1070"/>
      <c r="M9" s="1070"/>
      <c r="N9" s="1070"/>
      <c r="O9" s="1070"/>
      <c r="P9" s="1071"/>
      <c r="Q9" s="1075"/>
      <c r="R9" s="1076"/>
      <c r="S9" s="1076"/>
      <c r="T9" s="1076"/>
      <c r="U9" s="1076"/>
      <c r="V9" s="1076"/>
      <c r="W9" s="1076"/>
      <c r="X9" s="1076"/>
      <c r="Y9" s="1076"/>
      <c r="Z9" s="1076"/>
      <c r="AA9" s="1076"/>
      <c r="AB9" s="1076"/>
      <c r="AC9" s="1076"/>
      <c r="AD9" s="1076"/>
      <c r="AE9" s="1077"/>
      <c r="AF9" s="1051"/>
      <c r="AG9" s="1052"/>
      <c r="AH9" s="1052"/>
      <c r="AI9" s="1052"/>
      <c r="AJ9" s="1053"/>
      <c r="AK9" s="1117"/>
      <c r="AL9" s="1118"/>
      <c r="AM9" s="1118"/>
      <c r="AN9" s="1118"/>
      <c r="AO9" s="1118"/>
      <c r="AP9" s="1118"/>
      <c r="AQ9" s="1118"/>
      <c r="AR9" s="1118"/>
      <c r="AS9" s="1118"/>
      <c r="AT9" s="1118"/>
      <c r="AU9" s="1115"/>
      <c r="AV9" s="1115"/>
      <c r="AW9" s="1115"/>
      <c r="AX9" s="1115"/>
      <c r="AY9" s="1116"/>
      <c r="AZ9" s="205"/>
      <c r="BA9" s="205"/>
      <c r="BB9" s="205"/>
      <c r="BC9" s="205"/>
      <c r="BD9" s="205"/>
      <c r="BE9" s="206"/>
      <c r="BF9" s="206"/>
      <c r="BG9" s="206"/>
      <c r="BH9" s="206"/>
      <c r="BI9" s="206"/>
      <c r="BJ9" s="206"/>
      <c r="BK9" s="206"/>
      <c r="BL9" s="206"/>
      <c r="BM9" s="206"/>
      <c r="BN9" s="206"/>
      <c r="BO9" s="206"/>
      <c r="BP9" s="206"/>
      <c r="BQ9" s="215">
        <v>3</v>
      </c>
      <c r="BR9" s="216"/>
      <c r="BS9" s="1046"/>
      <c r="BT9" s="1047"/>
      <c r="BU9" s="1047"/>
      <c r="BV9" s="1047"/>
      <c r="BW9" s="1047"/>
      <c r="BX9" s="1047"/>
      <c r="BY9" s="1047"/>
      <c r="BZ9" s="1047"/>
      <c r="CA9" s="1047"/>
      <c r="CB9" s="1047"/>
      <c r="CC9" s="1047"/>
      <c r="CD9" s="1047"/>
      <c r="CE9" s="1047"/>
      <c r="CF9" s="1047"/>
      <c r="CG9" s="1048"/>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7"/>
      <c r="AL10" s="1118"/>
      <c r="AM10" s="1118"/>
      <c r="AN10" s="1118"/>
      <c r="AO10" s="1118"/>
      <c r="AP10" s="1118"/>
      <c r="AQ10" s="1118"/>
      <c r="AR10" s="1118"/>
      <c r="AS10" s="1118"/>
      <c r="AT10" s="1118"/>
      <c r="AU10" s="1115"/>
      <c r="AV10" s="1115"/>
      <c r="AW10" s="1115"/>
      <c r="AX10" s="1115"/>
      <c r="AY10" s="1116"/>
      <c r="AZ10" s="205"/>
      <c r="BA10" s="205"/>
      <c r="BB10" s="205"/>
      <c r="BC10" s="205"/>
      <c r="BD10" s="205"/>
      <c r="BE10" s="206"/>
      <c r="BF10" s="206"/>
      <c r="BG10" s="206"/>
      <c r="BH10" s="206"/>
      <c r="BI10" s="206"/>
      <c r="BJ10" s="206"/>
      <c r="BK10" s="206"/>
      <c r="BL10" s="206"/>
      <c r="BM10" s="206"/>
      <c r="BN10" s="206"/>
      <c r="BO10" s="206"/>
      <c r="BP10" s="206"/>
      <c r="BQ10" s="215">
        <v>4</v>
      </c>
      <c r="BR10" s="216"/>
      <c r="BS10" s="1046"/>
      <c r="BT10" s="1047"/>
      <c r="BU10" s="1047"/>
      <c r="BV10" s="1047"/>
      <c r="BW10" s="1047"/>
      <c r="BX10" s="1047"/>
      <c r="BY10" s="1047"/>
      <c r="BZ10" s="1047"/>
      <c r="CA10" s="1047"/>
      <c r="CB10" s="1047"/>
      <c r="CC10" s="1047"/>
      <c r="CD10" s="1047"/>
      <c r="CE10" s="1047"/>
      <c r="CF10" s="1047"/>
      <c r="CG10" s="1048"/>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7"/>
      <c r="AL11" s="1118"/>
      <c r="AM11" s="1118"/>
      <c r="AN11" s="1118"/>
      <c r="AO11" s="1118"/>
      <c r="AP11" s="1118"/>
      <c r="AQ11" s="1118"/>
      <c r="AR11" s="1118"/>
      <c r="AS11" s="1118"/>
      <c r="AT11" s="1118"/>
      <c r="AU11" s="1115"/>
      <c r="AV11" s="1115"/>
      <c r="AW11" s="1115"/>
      <c r="AX11" s="1115"/>
      <c r="AY11" s="1116"/>
      <c r="AZ11" s="205"/>
      <c r="BA11" s="205"/>
      <c r="BB11" s="205"/>
      <c r="BC11" s="205"/>
      <c r="BD11" s="205"/>
      <c r="BE11" s="206"/>
      <c r="BF11" s="206"/>
      <c r="BG11" s="206"/>
      <c r="BH11" s="206"/>
      <c r="BI11" s="206"/>
      <c r="BJ11" s="206"/>
      <c r="BK11" s="206"/>
      <c r="BL11" s="206"/>
      <c r="BM11" s="206"/>
      <c r="BN11" s="206"/>
      <c r="BO11" s="206"/>
      <c r="BP11" s="206"/>
      <c r="BQ11" s="215">
        <v>5</v>
      </c>
      <c r="BR11" s="216"/>
      <c r="BS11" s="1046"/>
      <c r="BT11" s="1047"/>
      <c r="BU11" s="1047"/>
      <c r="BV11" s="1047"/>
      <c r="BW11" s="1047"/>
      <c r="BX11" s="1047"/>
      <c r="BY11" s="1047"/>
      <c r="BZ11" s="1047"/>
      <c r="CA11" s="1047"/>
      <c r="CB11" s="1047"/>
      <c r="CC11" s="1047"/>
      <c r="CD11" s="1047"/>
      <c r="CE11" s="1047"/>
      <c r="CF11" s="1047"/>
      <c r="CG11" s="1048"/>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7"/>
      <c r="AL12" s="1118"/>
      <c r="AM12" s="1118"/>
      <c r="AN12" s="1118"/>
      <c r="AO12" s="1118"/>
      <c r="AP12" s="1118"/>
      <c r="AQ12" s="1118"/>
      <c r="AR12" s="1118"/>
      <c r="AS12" s="1118"/>
      <c r="AT12" s="1118"/>
      <c r="AU12" s="1115"/>
      <c r="AV12" s="1115"/>
      <c r="AW12" s="1115"/>
      <c r="AX12" s="1115"/>
      <c r="AY12" s="1116"/>
      <c r="AZ12" s="205"/>
      <c r="BA12" s="205"/>
      <c r="BB12" s="205"/>
      <c r="BC12" s="205"/>
      <c r="BD12" s="205"/>
      <c r="BE12" s="206"/>
      <c r="BF12" s="206"/>
      <c r="BG12" s="206"/>
      <c r="BH12" s="206"/>
      <c r="BI12" s="206"/>
      <c r="BJ12" s="206"/>
      <c r="BK12" s="206"/>
      <c r="BL12" s="206"/>
      <c r="BM12" s="206"/>
      <c r="BN12" s="206"/>
      <c r="BO12" s="206"/>
      <c r="BP12" s="206"/>
      <c r="BQ12" s="215">
        <v>6</v>
      </c>
      <c r="BR12" s="216"/>
      <c r="BS12" s="1046"/>
      <c r="BT12" s="1047"/>
      <c r="BU12" s="1047"/>
      <c r="BV12" s="1047"/>
      <c r="BW12" s="1047"/>
      <c r="BX12" s="1047"/>
      <c r="BY12" s="1047"/>
      <c r="BZ12" s="1047"/>
      <c r="CA12" s="1047"/>
      <c r="CB12" s="1047"/>
      <c r="CC12" s="1047"/>
      <c r="CD12" s="1047"/>
      <c r="CE12" s="1047"/>
      <c r="CF12" s="1047"/>
      <c r="CG12" s="1048"/>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7"/>
      <c r="AL13" s="1118"/>
      <c r="AM13" s="1118"/>
      <c r="AN13" s="1118"/>
      <c r="AO13" s="1118"/>
      <c r="AP13" s="1118"/>
      <c r="AQ13" s="1118"/>
      <c r="AR13" s="1118"/>
      <c r="AS13" s="1118"/>
      <c r="AT13" s="1118"/>
      <c r="AU13" s="1115"/>
      <c r="AV13" s="1115"/>
      <c r="AW13" s="1115"/>
      <c r="AX13" s="1115"/>
      <c r="AY13" s="1116"/>
      <c r="AZ13" s="205"/>
      <c r="BA13" s="205"/>
      <c r="BB13" s="205"/>
      <c r="BC13" s="205"/>
      <c r="BD13" s="205"/>
      <c r="BE13" s="206"/>
      <c r="BF13" s="206"/>
      <c r="BG13" s="206"/>
      <c r="BH13" s="206"/>
      <c r="BI13" s="206"/>
      <c r="BJ13" s="206"/>
      <c r="BK13" s="206"/>
      <c r="BL13" s="206"/>
      <c r="BM13" s="206"/>
      <c r="BN13" s="206"/>
      <c r="BO13" s="206"/>
      <c r="BP13" s="206"/>
      <c r="BQ13" s="215">
        <v>7</v>
      </c>
      <c r="BR13" s="216"/>
      <c r="BS13" s="1046"/>
      <c r="BT13" s="1047"/>
      <c r="BU13" s="1047"/>
      <c r="BV13" s="1047"/>
      <c r="BW13" s="1047"/>
      <c r="BX13" s="1047"/>
      <c r="BY13" s="1047"/>
      <c r="BZ13" s="1047"/>
      <c r="CA13" s="1047"/>
      <c r="CB13" s="1047"/>
      <c r="CC13" s="1047"/>
      <c r="CD13" s="1047"/>
      <c r="CE13" s="1047"/>
      <c r="CF13" s="1047"/>
      <c r="CG13" s="1048"/>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7"/>
      <c r="AL14" s="1118"/>
      <c r="AM14" s="1118"/>
      <c r="AN14" s="1118"/>
      <c r="AO14" s="1118"/>
      <c r="AP14" s="1118"/>
      <c r="AQ14" s="1118"/>
      <c r="AR14" s="1118"/>
      <c r="AS14" s="1118"/>
      <c r="AT14" s="1118"/>
      <c r="AU14" s="1115"/>
      <c r="AV14" s="1115"/>
      <c r="AW14" s="1115"/>
      <c r="AX14" s="1115"/>
      <c r="AY14" s="1116"/>
      <c r="AZ14" s="205"/>
      <c r="BA14" s="205"/>
      <c r="BB14" s="205"/>
      <c r="BC14" s="205"/>
      <c r="BD14" s="205"/>
      <c r="BE14" s="206"/>
      <c r="BF14" s="206"/>
      <c r="BG14" s="206"/>
      <c r="BH14" s="206"/>
      <c r="BI14" s="206"/>
      <c r="BJ14" s="206"/>
      <c r="BK14" s="206"/>
      <c r="BL14" s="206"/>
      <c r="BM14" s="206"/>
      <c r="BN14" s="206"/>
      <c r="BO14" s="206"/>
      <c r="BP14" s="206"/>
      <c r="BQ14" s="215">
        <v>8</v>
      </c>
      <c r="BR14" s="216"/>
      <c r="BS14" s="1046"/>
      <c r="BT14" s="1047"/>
      <c r="BU14" s="1047"/>
      <c r="BV14" s="1047"/>
      <c r="BW14" s="1047"/>
      <c r="BX14" s="1047"/>
      <c r="BY14" s="1047"/>
      <c r="BZ14" s="1047"/>
      <c r="CA14" s="1047"/>
      <c r="CB14" s="1047"/>
      <c r="CC14" s="1047"/>
      <c r="CD14" s="1047"/>
      <c r="CE14" s="1047"/>
      <c r="CF14" s="1047"/>
      <c r="CG14" s="1048"/>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7"/>
      <c r="AL15" s="1118"/>
      <c r="AM15" s="1118"/>
      <c r="AN15" s="1118"/>
      <c r="AO15" s="1118"/>
      <c r="AP15" s="1118"/>
      <c r="AQ15" s="1118"/>
      <c r="AR15" s="1118"/>
      <c r="AS15" s="1118"/>
      <c r="AT15" s="1118"/>
      <c r="AU15" s="1115"/>
      <c r="AV15" s="1115"/>
      <c r="AW15" s="1115"/>
      <c r="AX15" s="1115"/>
      <c r="AY15" s="1116"/>
      <c r="AZ15" s="205"/>
      <c r="BA15" s="205"/>
      <c r="BB15" s="205"/>
      <c r="BC15" s="205"/>
      <c r="BD15" s="205"/>
      <c r="BE15" s="206"/>
      <c r="BF15" s="206"/>
      <c r="BG15" s="206"/>
      <c r="BH15" s="206"/>
      <c r="BI15" s="206"/>
      <c r="BJ15" s="206"/>
      <c r="BK15" s="206"/>
      <c r="BL15" s="206"/>
      <c r="BM15" s="206"/>
      <c r="BN15" s="206"/>
      <c r="BO15" s="206"/>
      <c r="BP15" s="206"/>
      <c r="BQ15" s="215">
        <v>9</v>
      </c>
      <c r="BR15" s="216"/>
      <c r="BS15" s="1046"/>
      <c r="BT15" s="1047"/>
      <c r="BU15" s="1047"/>
      <c r="BV15" s="1047"/>
      <c r="BW15" s="1047"/>
      <c r="BX15" s="1047"/>
      <c r="BY15" s="1047"/>
      <c r="BZ15" s="1047"/>
      <c r="CA15" s="1047"/>
      <c r="CB15" s="1047"/>
      <c r="CC15" s="1047"/>
      <c r="CD15" s="1047"/>
      <c r="CE15" s="1047"/>
      <c r="CF15" s="1047"/>
      <c r="CG15" s="1048"/>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7"/>
      <c r="AL16" s="1118"/>
      <c r="AM16" s="1118"/>
      <c r="AN16" s="1118"/>
      <c r="AO16" s="1118"/>
      <c r="AP16" s="1118"/>
      <c r="AQ16" s="1118"/>
      <c r="AR16" s="1118"/>
      <c r="AS16" s="1118"/>
      <c r="AT16" s="1118"/>
      <c r="AU16" s="1115"/>
      <c r="AV16" s="1115"/>
      <c r="AW16" s="1115"/>
      <c r="AX16" s="1115"/>
      <c r="AY16" s="1116"/>
      <c r="AZ16" s="205"/>
      <c r="BA16" s="205"/>
      <c r="BB16" s="205"/>
      <c r="BC16" s="205"/>
      <c r="BD16" s="205"/>
      <c r="BE16" s="206"/>
      <c r="BF16" s="206"/>
      <c r="BG16" s="206"/>
      <c r="BH16" s="206"/>
      <c r="BI16" s="206"/>
      <c r="BJ16" s="206"/>
      <c r="BK16" s="206"/>
      <c r="BL16" s="206"/>
      <c r="BM16" s="206"/>
      <c r="BN16" s="206"/>
      <c r="BO16" s="206"/>
      <c r="BP16" s="206"/>
      <c r="BQ16" s="215">
        <v>10</v>
      </c>
      <c r="BR16" s="216"/>
      <c r="BS16" s="1046"/>
      <c r="BT16" s="1047"/>
      <c r="BU16" s="1047"/>
      <c r="BV16" s="1047"/>
      <c r="BW16" s="1047"/>
      <c r="BX16" s="1047"/>
      <c r="BY16" s="1047"/>
      <c r="BZ16" s="1047"/>
      <c r="CA16" s="1047"/>
      <c r="CB16" s="1047"/>
      <c r="CC16" s="1047"/>
      <c r="CD16" s="1047"/>
      <c r="CE16" s="1047"/>
      <c r="CF16" s="1047"/>
      <c r="CG16" s="1048"/>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7"/>
      <c r="AL17" s="1118"/>
      <c r="AM17" s="1118"/>
      <c r="AN17" s="1118"/>
      <c r="AO17" s="1118"/>
      <c r="AP17" s="1118"/>
      <c r="AQ17" s="1118"/>
      <c r="AR17" s="1118"/>
      <c r="AS17" s="1118"/>
      <c r="AT17" s="1118"/>
      <c r="AU17" s="1115"/>
      <c r="AV17" s="1115"/>
      <c r="AW17" s="1115"/>
      <c r="AX17" s="1115"/>
      <c r="AY17" s="1116"/>
      <c r="AZ17" s="205"/>
      <c r="BA17" s="205"/>
      <c r="BB17" s="205"/>
      <c r="BC17" s="205"/>
      <c r="BD17" s="205"/>
      <c r="BE17" s="206"/>
      <c r="BF17" s="206"/>
      <c r="BG17" s="206"/>
      <c r="BH17" s="206"/>
      <c r="BI17" s="206"/>
      <c r="BJ17" s="206"/>
      <c r="BK17" s="206"/>
      <c r="BL17" s="206"/>
      <c r="BM17" s="206"/>
      <c r="BN17" s="206"/>
      <c r="BO17" s="206"/>
      <c r="BP17" s="206"/>
      <c r="BQ17" s="215">
        <v>11</v>
      </c>
      <c r="BR17" s="216"/>
      <c r="BS17" s="1046"/>
      <c r="BT17" s="1047"/>
      <c r="BU17" s="1047"/>
      <c r="BV17" s="1047"/>
      <c r="BW17" s="1047"/>
      <c r="BX17" s="1047"/>
      <c r="BY17" s="1047"/>
      <c r="BZ17" s="1047"/>
      <c r="CA17" s="1047"/>
      <c r="CB17" s="1047"/>
      <c r="CC17" s="1047"/>
      <c r="CD17" s="1047"/>
      <c r="CE17" s="1047"/>
      <c r="CF17" s="1047"/>
      <c r="CG17" s="1048"/>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7"/>
      <c r="AL18" s="1118"/>
      <c r="AM18" s="1118"/>
      <c r="AN18" s="1118"/>
      <c r="AO18" s="1118"/>
      <c r="AP18" s="1118"/>
      <c r="AQ18" s="1118"/>
      <c r="AR18" s="1118"/>
      <c r="AS18" s="1118"/>
      <c r="AT18" s="1118"/>
      <c r="AU18" s="1115"/>
      <c r="AV18" s="1115"/>
      <c r="AW18" s="1115"/>
      <c r="AX18" s="1115"/>
      <c r="AY18" s="1116"/>
      <c r="AZ18" s="205"/>
      <c r="BA18" s="205"/>
      <c r="BB18" s="205"/>
      <c r="BC18" s="205"/>
      <c r="BD18" s="205"/>
      <c r="BE18" s="206"/>
      <c r="BF18" s="206"/>
      <c r="BG18" s="206"/>
      <c r="BH18" s="206"/>
      <c r="BI18" s="206"/>
      <c r="BJ18" s="206"/>
      <c r="BK18" s="206"/>
      <c r="BL18" s="206"/>
      <c r="BM18" s="206"/>
      <c r="BN18" s="206"/>
      <c r="BO18" s="206"/>
      <c r="BP18" s="206"/>
      <c r="BQ18" s="215">
        <v>12</v>
      </c>
      <c r="BR18" s="216"/>
      <c r="BS18" s="1046"/>
      <c r="BT18" s="1047"/>
      <c r="BU18" s="1047"/>
      <c r="BV18" s="1047"/>
      <c r="BW18" s="1047"/>
      <c r="BX18" s="1047"/>
      <c r="BY18" s="1047"/>
      <c r="BZ18" s="1047"/>
      <c r="CA18" s="1047"/>
      <c r="CB18" s="1047"/>
      <c r="CC18" s="1047"/>
      <c r="CD18" s="1047"/>
      <c r="CE18" s="1047"/>
      <c r="CF18" s="1047"/>
      <c r="CG18" s="1048"/>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7"/>
      <c r="AL19" s="1118"/>
      <c r="AM19" s="1118"/>
      <c r="AN19" s="1118"/>
      <c r="AO19" s="1118"/>
      <c r="AP19" s="1118"/>
      <c r="AQ19" s="1118"/>
      <c r="AR19" s="1118"/>
      <c r="AS19" s="1118"/>
      <c r="AT19" s="1118"/>
      <c r="AU19" s="1115"/>
      <c r="AV19" s="1115"/>
      <c r="AW19" s="1115"/>
      <c r="AX19" s="1115"/>
      <c r="AY19" s="1116"/>
      <c r="AZ19" s="205"/>
      <c r="BA19" s="205"/>
      <c r="BB19" s="205"/>
      <c r="BC19" s="205"/>
      <c r="BD19" s="205"/>
      <c r="BE19" s="206"/>
      <c r="BF19" s="206"/>
      <c r="BG19" s="206"/>
      <c r="BH19" s="206"/>
      <c r="BI19" s="206"/>
      <c r="BJ19" s="206"/>
      <c r="BK19" s="206"/>
      <c r="BL19" s="206"/>
      <c r="BM19" s="206"/>
      <c r="BN19" s="206"/>
      <c r="BO19" s="206"/>
      <c r="BP19" s="206"/>
      <c r="BQ19" s="215">
        <v>13</v>
      </c>
      <c r="BR19" s="216"/>
      <c r="BS19" s="1046"/>
      <c r="BT19" s="1047"/>
      <c r="BU19" s="1047"/>
      <c r="BV19" s="1047"/>
      <c r="BW19" s="1047"/>
      <c r="BX19" s="1047"/>
      <c r="BY19" s="1047"/>
      <c r="BZ19" s="1047"/>
      <c r="CA19" s="1047"/>
      <c r="CB19" s="1047"/>
      <c r="CC19" s="1047"/>
      <c r="CD19" s="1047"/>
      <c r="CE19" s="1047"/>
      <c r="CF19" s="1047"/>
      <c r="CG19" s="1048"/>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7"/>
      <c r="AL20" s="1118"/>
      <c r="AM20" s="1118"/>
      <c r="AN20" s="1118"/>
      <c r="AO20" s="1118"/>
      <c r="AP20" s="1118"/>
      <c r="AQ20" s="1118"/>
      <c r="AR20" s="1118"/>
      <c r="AS20" s="1118"/>
      <c r="AT20" s="1118"/>
      <c r="AU20" s="1115"/>
      <c r="AV20" s="1115"/>
      <c r="AW20" s="1115"/>
      <c r="AX20" s="1115"/>
      <c r="AY20" s="1116"/>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7"/>
      <c r="AL21" s="1118"/>
      <c r="AM21" s="1118"/>
      <c r="AN21" s="1118"/>
      <c r="AO21" s="1118"/>
      <c r="AP21" s="1118"/>
      <c r="AQ21" s="1118"/>
      <c r="AR21" s="1118"/>
      <c r="AS21" s="1118"/>
      <c r="AT21" s="1118"/>
      <c r="AU21" s="1115"/>
      <c r="AV21" s="1115"/>
      <c r="AW21" s="1115"/>
      <c r="AX21" s="1115"/>
      <c r="AY21" s="1116"/>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2"/>
      <c r="R22" s="1113"/>
      <c r="S22" s="1113"/>
      <c r="T22" s="1113"/>
      <c r="U22" s="1113"/>
      <c r="V22" s="1113"/>
      <c r="W22" s="1113"/>
      <c r="X22" s="1113"/>
      <c r="Y22" s="1113"/>
      <c r="Z22" s="1113"/>
      <c r="AA22" s="1113"/>
      <c r="AB22" s="1113"/>
      <c r="AC22" s="1113"/>
      <c r="AD22" s="1113"/>
      <c r="AE22" s="1114"/>
      <c r="AF22" s="1051"/>
      <c r="AG22" s="1052"/>
      <c r="AH22" s="1052"/>
      <c r="AI22" s="1052"/>
      <c r="AJ22" s="1053"/>
      <c r="AK22" s="1108"/>
      <c r="AL22" s="1109"/>
      <c r="AM22" s="1109"/>
      <c r="AN22" s="1109"/>
      <c r="AO22" s="1109"/>
      <c r="AP22" s="1109"/>
      <c r="AQ22" s="1109"/>
      <c r="AR22" s="1109"/>
      <c r="AS22" s="1109"/>
      <c r="AT22" s="1109"/>
      <c r="AU22" s="1110"/>
      <c r="AV22" s="1110"/>
      <c r="AW22" s="1110"/>
      <c r="AX22" s="1110"/>
      <c r="AY22" s="1111"/>
      <c r="AZ22" s="1067" t="s">
        <v>366</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9">
        <v>5750</v>
      </c>
      <c r="R23" s="1100"/>
      <c r="S23" s="1100"/>
      <c r="T23" s="1100"/>
      <c r="U23" s="1100"/>
      <c r="V23" s="1100">
        <v>5563</v>
      </c>
      <c r="W23" s="1100"/>
      <c r="X23" s="1100"/>
      <c r="Y23" s="1100"/>
      <c r="Z23" s="1100"/>
      <c r="AA23" s="1100">
        <v>187</v>
      </c>
      <c r="AB23" s="1100"/>
      <c r="AC23" s="1100"/>
      <c r="AD23" s="1100"/>
      <c r="AE23" s="1101"/>
      <c r="AF23" s="1102">
        <v>184</v>
      </c>
      <c r="AG23" s="1100"/>
      <c r="AH23" s="1100"/>
      <c r="AI23" s="1100"/>
      <c r="AJ23" s="1103"/>
      <c r="AK23" s="1104"/>
      <c r="AL23" s="1105"/>
      <c r="AM23" s="1105"/>
      <c r="AN23" s="1105"/>
      <c r="AO23" s="1105"/>
      <c r="AP23" s="1100">
        <v>6915</v>
      </c>
      <c r="AQ23" s="1100"/>
      <c r="AR23" s="1100"/>
      <c r="AS23" s="1100"/>
      <c r="AT23" s="1100"/>
      <c r="AU23" s="1106"/>
      <c r="AV23" s="1106"/>
      <c r="AW23" s="1106"/>
      <c r="AX23" s="1106"/>
      <c r="AY23" s="1107"/>
      <c r="AZ23" s="1096" t="s">
        <v>111</v>
      </c>
      <c r="BA23" s="1097"/>
      <c r="BB23" s="1097"/>
      <c r="BC23" s="1097"/>
      <c r="BD23" s="1098"/>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5" t="s">
        <v>369</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4" t="s">
        <v>370</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371</v>
      </c>
      <c r="R26" s="1034"/>
      <c r="S26" s="1034"/>
      <c r="T26" s="1034"/>
      <c r="U26" s="1035"/>
      <c r="V26" s="1033" t="s">
        <v>372</v>
      </c>
      <c r="W26" s="1034"/>
      <c r="X26" s="1034"/>
      <c r="Y26" s="1034"/>
      <c r="Z26" s="1035"/>
      <c r="AA26" s="1033" t="s">
        <v>373</v>
      </c>
      <c r="AB26" s="1034"/>
      <c r="AC26" s="1034"/>
      <c r="AD26" s="1034"/>
      <c r="AE26" s="1034"/>
      <c r="AF26" s="1090" t="s">
        <v>374</v>
      </c>
      <c r="AG26" s="1040"/>
      <c r="AH26" s="1040"/>
      <c r="AI26" s="1040"/>
      <c r="AJ26" s="1091"/>
      <c r="AK26" s="1034" t="s">
        <v>375</v>
      </c>
      <c r="AL26" s="1034"/>
      <c r="AM26" s="1034"/>
      <c r="AN26" s="1034"/>
      <c r="AO26" s="1035"/>
      <c r="AP26" s="1033" t="s">
        <v>376</v>
      </c>
      <c r="AQ26" s="1034"/>
      <c r="AR26" s="1034"/>
      <c r="AS26" s="1034"/>
      <c r="AT26" s="1035"/>
      <c r="AU26" s="1033" t="s">
        <v>377</v>
      </c>
      <c r="AV26" s="1034"/>
      <c r="AW26" s="1034"/>
      <c r="AX26" s="1034"/>
      <c r="AY26" s="1035"/>
      <c r="AZ26" s="1033" t="s">
        <v>378</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2"/>
      <c r="AG27" s="1043"/>
      <c r="AH27" s="1043"/>
      <c r="AI27" s="1043"/>
      <c r="AJ27" s="1093"/>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1" t="s">
        <v>379</v>
      </c>
      <c r="C28" s="1082"/>
      <c r="D28" s="1082"/>
      <c r="E28" s="1082"/>
      <c r="F28" s="1082"/>
      <c r="G28" s="1082"/>
      <c r="H28" s="1082"/>
      <c r="I28" s="1082"/>
      <c r="J28" s="1082"/>
      <c r="K28" s="1082"/>
      <c r="L28" s="1082"/>
      <c r="M28" s="1082"/>
      <c r="N28" s="1082"/>
      <c r="O28" s="1082"/>
      <c r="P28" s="1083"/>
      <c r="Q28" s="1084">
        <v>1709</v>
      </c>
      <c r="R28" s="1085"/>
      <c r="S28" s="1085"/>
      <c r="T28" s="1085"/>
      <c r="U28" s="1085"/>
      <c r="V28" s="1085">
        <v>1631</v>
      </c>
      <c r="W28" s="1085"/>
      <c r="X28" s="1085"/>
      <c r="Y28" s="1085"/>
      <c r="Z28" s="1085"/>
      <c r="AA28" s="1085">
        <v>78</v>
      </c>
      <c r="AB28" s="1085"/>
      <c r="AC28" s="1085"/>
      <c r="AD28" s="1085"/>
      <c r="AE28" s="1086"/>
      <c r="AF28" s="1087">
        <v>78</v>
      </c>
      <c r="AG28" s="1085"/>
      <c r="AH28" s="1085"/>
      <c r="AI28" s="1085"/>
      <c r="AJ28" s="1088"/>
      <c r="AK28" s="1089">
        <v>137</v>
      </c>
      <c r="AL28" s="1078"/>
      <c r="AM28" s="1078"/>
      <c r="AN28" s="1078"/>
      <c r="AO28" s="1078"/>
      <c r="AP28" s="1078" t="s">
        <v>543</v>
      </c>
      <c r="AQ28" s="1078"/>
      <c r="AR28" s="1078"/>
      <c r="AS28" s="1078"/>
      <c r="AT28" s="1078"/>
      <c r="AU28" s="1078" t="s">
        <v>543</v>
      </c>
      <c r="AV28" s="1078"/>
      <c r="AW28" s="1078"/>
      <c r="AX28" s="1078"/>
      <c r="AY28" s="1078"/>
      <c r="AZ28" s="1078" t="s">
        <v>543</v>
      </c>
      <c r="BA28" s="1078"/>
      <c r="BB28" s="1078"/>
      <c r="BC28" s="1078"/>
      <c r="BD28" s="1078"/>
      <c r="BE28" s="1079"/>
      <c r="BF28" s="1079"/>
      <c r="BG28" s="1079"/>
      <c r="BH28" s="1079"/>
      <c r="BI28" s="1080"/>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380</v>
      </c>
      <c r="C29" s="1070"/>
      <c r="D29" s="1070"/>
      <c r="E29" s="1070"/>
      <c r="F29" s="1070"/>
      <c r="G29" s="1070"/>
      <c r="H29" s="1070"/>
      <c r="I29" s="1070"/>
      <c r="J29" s="1070"/>
      <c r="K29" s="1070"/>
      <c r="L29" s="1070"/>
      <c r="M29" s="1070"/>
      <c r="N29" s="1070"/>
      <c r="O29" s="1070"/>
      <c r="P29" s="1071"/>
      <c r="Q29" s="1075">
        <v>1482</v>
      </c>
      <c r="R29" s="1076"/>
      <c r="S29" s="1076"/>
      <c r="T29" s="1076"/>
      <c r="U29" s="1076"/>
      <c r="V29" s="1076">
        <v>1438</v>
      </c>
      <c r="W29" s="1076"/>
      <c r="X29" s="1076"/>
      <c r="Y29" s="1076"/>
      <c r="Z29" s="1076"/>
      <c r="AA29" s="1076">
        <v>44</v>
      </c>
      <c r="AB29" s="1076"/>
      <c r="AC29" s="1076"/>
      <c r="AD29" s="1076"/>
      <c r="AE29" s="1077"/>
      <c r="AF29" s="1051">
        <v>44</v>
      </c>
      <c r="AG29" s="1052"/>
      <c r="AH29" s="1052"/>
      <c r="AI29" s="1052"/>
      <c r="AJ29" s="1053"/>
      <c r="AK29" s="1009">
        <v>210</v>
      </c>
      <c r="AL29" s="1000"/>
      <c r="AM29" s="1000"/>
      <c r="AN29" s="1000"/>
      <c r="AO29" s="1000"/>
      <c r="AP29" s="1000" t="s">
        <v>541</v>
      </c>
      <c r="AQ29" s="1000"/>
      <c r="AR29" s="1000"/>
      <c r="AS29" s="1000"/>
      <c r="AT29" s="1000"/>
      <c r="AU29" s="1000" t="s">
        <v>541</v>
      </c>
      <c r="AV29" s="1000"/>
      <c r="AW29" s="1000"/>
      <c r="AX29" s="1000"/>
      <c r="AY29" s="1000"/>
      <c r="AZ29" s="1074" t="s">
        <v>541</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381</v>
      </c>
      <c r="C30" s="1070"/>
      <c r="D30" s="1070"/>
      <c r="E30" s="1070"/>
      <c r="F30" s="1070"/>
      <c r="G30" s="1070"/>
      <c r="H30" s="1070"/>
      <c r="I30" s="1070"/>
      <c r="J30" s="1070"/>
      <c r="K30" s="1070"/>
      <c r="L30" s="1070"/>
      <c r="M30" s="1070"/>
      <c r="N30" s="1070"/>
      <c r="O30" s="1070"/>
      <c r="P30" s="1071"/>
      <c r="Q30" s="1075">
        <v>148</v>
      </c>
      <c r="R30" s="1076"/>
      <c r="S30" s="1076"/>
      <c r="T30" s="1076"/>
      <c r="U30" s="1076"/>
      <c r="V30" s="1076">
        <v>134</v>
      </c>
      <c r="W30" s="1076"/>
      <c r="X30" s="1076"/>
      <c r="Y30" s="1076"/>
      <c r="Z30" s="1076"/>
      <c r="AA30" s="1076">
        <v>14</v>
      </c>
      <c r="AB30" s="1076"/>
      <c r="AC30" s="1076"/>
      <c r="AD30" s="1076"/>
      <c r="AE30" s="1077"/>
      <c r="AF30" s="1051">
        <v>14</v>
      </c>
      <c r="AG30" s="1052"/>
      <c r="AH30" s="1052"/>
      <c r="AI30" s="1052"/>
      <c r="AJ30" s="1053"/>
      <c r="AK30" s="1009">
        <v>49</v>
      </c>
      <c r="AL30" s="1000"/>
      <c r="AM30" s="1000"/>
      <c r="AN30" s="1000"/>
      <c r="AO30" s="1000"/>
      <c r="AP30" s="1000" t="s">
        <v>541</v>
      </c>
      <c r="AQ30" s="1000"/>
      <c r="AR30" s="1000"/>
      <c r="AS30" s="1000"/>
      <c r="AT30" s="1000"/>
      <c r="AU30" s="1000" t="s">
        <v>541</v>
      </c>
      <c r="AV30" s="1000"/>
      <c r="AW30" s="1000"/>
      <c r="AX30" s="1000"/>
      <c r="AY30" s="1000"/>
      <c r="AZ30" s="1074" t="s">
        <v>541</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382</v>
      </c>
      <c r="C31" s="1070"/>
      <c r="D31" s="1070"/>
      <c r="E31" s="1070"/>
      <c r="F31" s="1070"/>
      <c r="G31" s="1070"/>
      <c r="H31" s="1070"/>
      <c r="I31" s="1070"/>
      <c r="J31" s="1070"/>
      <c r="K31" s="1070"/>
      <c r="L31" s="1070"/>
      <c r="M31" s="1070"/>
      <c r="N31" s="1070"/>
      <c r="O31" s="1070"/>
      <c r="P31" s="1071"/>
      <c r="Q31" s="1075">
        <v>544</v>
      </c>
      <c r="R31" s="1076"/>
      <c r="S31" s="1076"/>
      <c r="T31" s="1076"/>
      <c r="U31" s="1076"/>
      <c r="V31" s="1076">
        <v>544</v>
      </c>
      <c r="W31" s="1076"/>
      <c r="X31" s="1076"/>
      <c r="Y31" s="1076"/>
      <c r="Z31" s="1076"/>
      <c r="AA31" s="1076" t="s">
        <v>541</v>
      </c>
      <c r="AB31" s="1076"/>
      <c r="AC31" s="1076"/>
      <c r="AD31" s="1076"/>
      <c r="AE31" s="1077"/>
      <c r="AF31" s="1051" t="s">
        <v>111</v>
      </c>
      <c r="AG31" s="1052"/>
      <c r="AH31" s="1052"/>
      <c r="AI31" s="1052"/>
      <c r="AJ31" s="1053"/>
      <c r="AK31" s="1009">
        <v>147</v>
      </c>
      <c r="AL31" s="1000"/>
      <c r="AM31" s="1000"/>
      <c r="AN31" s="1000"/>
      <c r="AO31" s="1000"/>
      <c r="AP31" s="1000">
        <v>3772</v>
      </c>
      <c r="AQ31" s="1000"/>
      <c r="AR31" s="1000"/>
      <c r="AS31" s="1000"/>
      <c r="AT31" s="1000"/>
      <c r="AU31" s="1000">
        <v>2290</v>
      </c>
      <c r="AV31" s="1000"/>
      <c r="AW31" s="1000"/>
      <c r="AX31" s="1000"/>
      <c r="AY31" s="1000"/>
      <c r="AZ31" s="1074" t="s">
        <v>541</v>
      </c>
      <c r="BA31" s="1074"/>
      <c r="BB31" s="1074"/>
      <c r="BC31" s="1074"/>
      <c r="BD31" s="1074"/>
      <c r="BE31" s="1064" t="s">
        <v>383</v>
      </c>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384</v>
      </c>
      <c r="C32" s="1070"/>
      <c r="D32" s="1070"/>
      <c r="E32" s="1070"/>
      <c r="F32" s="1070"/>
      <c r="G32" s="1070"/>
      <c r="H32" s="1070"/>
      <c r="I32" s="1070"/>
      <c r="J32" s="1070"/>
      <c r="K32" s="1070"/>
      <c r="L32" s="1070"/>
      <c r="M32" s="1070"/>
      <c r="N32" s="1070"/>
      <c r="O32" s="1070"/>
      <c r="P32" s="1071"/>
      <c r="Q32" s="1075">
        <v>13</v>
      </c>
      <c r="R32" s="1076"/>
      <c r="S32" s="1076"/>
      <c r="T32" s="1076"/>
      <c r="U32" s="1076"/>
      <c r="V32" s="1076">
        <v>11</v>
      </c>
      <c r="W32" s="1076"/>
      <c r="X32" s="1076"/>
      <c r="Y32" s="1076"/>
      <c r="Z32" s="1076"/>
      <c r="AA32" s="1076">
        <v>2</v>
      </c>
      <c r="AB32" s="1076"/>
      <c r="AC32" s="1076"/>
      <c r="AD32" s="1076"/>
      <c r="AE32" s="1077"/>
      <c r="AF32" s="1051">
        <v>2</v>
      </c>
      <c r="AG32" s="1052"/>
      <c r="AH32" s="1052"/>
      <c r="AI32" s="1052"/>
      <c r="AJ32" s="1053"/>
      <c r="AK32" s="1009" t="s">
        <v>541</v>
      </c>
      <c r="AL32" s="1000"/>
      <c r="AM32" s="1000"/>
      <c r="AN32" s="1000"/>
      <c r="AO32" s="1000"/>
      <c r="AP32" s="1000" t="s">
        <v>541</v>
      </c>
      <c r="AQ32" s="1000"/>
      <c r="AR32" s="1000"/>
      <c r="AS32" s="1000"/>
      <c r="AT32" s="1000"/>
      <c r="AU32" s="1000" t="s">
        <v>541</v>
      </c>
      <c r="AV32" s="1000"/>
      <c r="AW32" s="1000"/>
      <c r="AX32" s="1000"/>
      <c r="AY32" s="1000"/>
      <c r="AZ32" s="1074" t="s">
        <v>541</v>
      </c>
      <c r="BA32" s="1074"/>
      <c r="BB32" s="1074"/>
      <c r="BC32" s="1074"/>
      <c r="BD32" s="1074"/>
      <c r="BE32" s="1064" t="s">
        <v>383</v>
      </c>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c r="C33" s="1070"/>
      <c r="D33" s="1070"/>
      <c r="E33" s="1070"/>
      <c r="F33" s="1070"/>
      <c r="G33" s="1070"/>
      <c r="H33" s="1070"/>
      <c r="I33" s="1070"/>
      <c r="J33" s="1070"/>
      <c r="K33" s="1070"/>
      <c r="L33" s="1070"/>
      <c r="M33" s="1070"/>
      <c r="N33" s="1070"/>
      <c r="O33" s="1070"/>
      <c r="P33" s="1071"/>
      <c r="Q33" s="1075"/>
      <c r="R33" s="1076"/>
      <c r="S33" s="1076"/>
      <c r="T33" s="1076"/>
      <c r="U33" s="1076"/>
      <c r="V33" s="1076"/>
      <c r="W33" s="1076"/>
      <c r="X33" s="1076"/>
      <c r="Y33" s="1076"/>
      <c r="Z33" s="1076"/>
      <c r="AA33" s="1076"/>
      <c r="AB33" s="1076"/>
      <c r="AC33" s="1076"/>
      <c r="AD33" s="1076"/>
      <c r="AE33" s="1077"/>
      <c r="AF33" s="1051"/>
      <c r="AG33" s="1052"/>
      <c r="AH33" s="1052"/>
      <c r="AI33" s="1052"/>
      <c r="AJ33" s="1053"/>
      <c r="AK33" s="1009"/>
      <c r="AL33" s="1000"/>
      <c r="AM33" s="1000"/>
      <c r="AN33" s="1000"/>
      <c r="AO33" s="1000"/>
      <c r="AP33" s="1000"/>
      <c r="AQ33" s="1000"/>
      <c r="AR33" s="1000"/>
      <c r="AS33" s="1000"/>
      <c r="AT33" s="1000"/>
      <c r="AU33" s="1000"/>
      <c r="AV33" s="1000"/>
      <c r="AW33" s="1000"/>
      <c r="AX33" s="1000"/>
      <c r="AY33" s="1000"/>
      <c r="AZ33" s="1074"/>
      <c r="BA33" s="1074"/>
      <c r="BB33" s="1074"/>
      <c r="BC33" s="1074"/>
      <c r="BD33" s="1074"/>
      <c r="BE33" s="1064"/>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c r="C34" s="1070"/>
      <c r="D34" s="1070"/>
      <c r="E34" s="1070"/>
      <c r="F34" s="1070"/>
      <c r="G34" s="1070"/>
      <c r="H34" s="1070"/>
      <c r="I34" s="1070"/>
      <c r="J34" s="1070"/>
      <c r="K34" s="1070"/>
      <c r="L34" s="1070"/>
      <c r="M34" s="1070"/>
      <c r="N34" s="1070"/>
      <c r="O34" s="1070"/>
      <c r="P34" s="1071"/>
      <c r="Q34" s="1075"/>
      <c r="R34" s="1076"/>
      <c r="S34" s="1076"/>
      <c r="T34" s="1076"/>
      <c r="U34" s="1076"/>
      <c r="V34" s="1076"/>
      <c r="W34" s="1076"/>
      <c r="X34" s="1076"/>
      <c r="Y34" s="1076"/>
      <c r="Z34" s="1076"/>
      <c r="AA34" s="1076"/>
      <c r="AB34" s="1076"/>
      <c r="AC34" s="1076"/>
      <c r="AD34" s="1076"/>
      <c r="AE34" s="1077"/>
      <c r="AF34" s="1051"/>
      <c r="AG34" s="1052"/>
      <c r="AH34" s="1052"/>
      <c r="AI34" s="1052"/>
      <c r="AJ34" s="1053"/>
      <c r="AK34" s="1009"/>
      <c r="AL34" s="1000"/>
      <c r="AM34" s="1000"/>
      <c r="AN34" s="1000"/>
      <c r="AO34" s="1000"/>
      <c r="AP34" s="1000"/>
      <c r="AQ34" s="1000"/>
      <c r="AR34" s="1000"/>
      <c r="AS34" s="1000"/>
      <c r="AT34" s="1000"/>
      <c r="AU34" s="1000"/>
      <c r="AV34" s="1000"/>
      <c r="AW34" s="1000"/>
      <c r="AX34" s="1000"/>
      <c r="AY34" s="1000"/>
      <c r="AZ34" s="1074"/>
      <c r="BA34" s="1074"/>
      <c r="BB34" s="1074"/>
      <c r="BC34" s="1074"/>
      <c r="BD34" s="1074"/>
      <c r="BE34" s="1064"/>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c r="C35" s="1070"/>
      <c r="D35" s="1070"/>
      <c r="E35" s="1070"/>
      <c r="F35" s="1070"/>
      <c r="G35" s="1070"/>
      <c r="H35" s="1070"/>
      <c r="I35" s="1070"/>
      <c r="J35" s="1070"/>
      <c r="K35" s="1070"/>
      <c r="L35" s="1070"/>
      <c r="M35" s="1070"/>
      <c r="N35" s="1070"/>
      <c r="O35" s="1070"/>
      <c r="P35" s="1071"/>
      <c r="Q35" s="1075"/>
      <c r="R35" s="1076"/>
      <c r="S35" s="1076"/>
      <c r="T35" s="1076"/>
      <c r="U35" s="1076"/>
      <c r="V35" s="1076"/>
      <c r="W35" s="1076"/>
      <c r="X35" s="1076"/>
      <c r="Y35" s="1076"/>
      <c r="Z35" s="1076"/>
      <c r="AA35" s="1076"/>
      <c r="AB35" s="1076"/>
      <c r="AC35" s="1076"/>
      <c r="AD35" s="1076"/>
      <c r="AE35" s="1077"/>
      <c r="AF35" s="1051"/>
      <c r="AG35" s="1052"/>
      <c r="AH35" s="1052"/>
      <c r="AI35" s="1052"/>
      <c r="AJ35" s="1053"/>
      <c r="AK35" s="1009"/>
      <c r="AL35" s="1000"/>
      <c r="AM35" s="1000"/>
      <c r="AN35" s="1000"/>
      <c r="AO35" s="1000"/>
      <c r="AP35" s="1000"/>
      <c r="AQ35" s="1000"/>
      <c r="AR35" s="1000"/>
      <c r="AS35" s="1000"/>
      <c r="AT35" s="1000"/>
      <c r="AU35" s="1000"/>
      <c r="AV35" s="1000"/>
      <c r="AW35" s="1000"/>
      <c r="AX35" s="1000"/>
      <c r="AY35" s="1000"/>
      <c r="AZ35" s="1074"/>
      <c r="BA35" s="1074"/>
      <c r="BB35" s="1074"/>
      <c r="BC35" s="1074"/>
      <c r="BD35" s="1074"/>
      <c r="BE35" s="1064"/>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c r="C36" s="1070"/>
      <c r="D36" s="1070"/>
      <c r="E36" s="1070"/>
      <c r="F36" s="1070"/>
      <c r="G36" s="1070"/>
      <c r="H36" s="1070"/>
      <c r="I36" s="1070"/>
      <c r="J36" s="1070"/>
      <c r="K36" s="1070"/>
      <c r="L36" s="1070"/>
      <c r="M36" s="1070"/>
      <c r="N36" s="1070"/>
      <c r="O36" s="1070"/>
      <c r="P36" s="1071"/>
      <c r="Q36" s="1075"/>
      <c r="R36" s="1076"/>
      <c r="S36" s="1076"/>
      <c r="T36" s="1076"/>
      <c r="U36" s="1076"/>
      <c r="V36" s="1076"/>
      <c r="W36" s="1076"/>
      <c r="X36" s="1076"/>
      <c r="Y36" s="1076"/>
      <c r="Z36" s="1076"/>
      <c r="AA36" s="1076"/>
      <c r="AB36" s="1076"/>
      <c r="AC36" s="1076"/>
      <c r="AD36" s="1076"/>
      <c r="AE36" s="1077"/>
      <c r="AF36" s="1051"/>
      <c r="AG36" s="1052"/>
      <c r="AH36" s="1052"/>
      <c r="AI36" s="1052"/>
      <c r="AJ36" s="1053"/>
      <c r="AK36" s="1009"/>
      <c r="AL36" s="1000"/>
      <c r="AM36" s="1000"/>
      <c r="AN36" s="1000"/>
      <c r="AO36" s="1000"/>
      <c r="AP36" s="1000"/>
      <c r="AQ36" s="1000"/>
      <c r="AR36" s="1000"/>
      <c r="AS36" s="1000"/>
      <c r="AT36" s="1000"/>
      <c r="AU36" s="1000"/>
      <c r="AV36" s="1000"/>
      <c r="AW36" s="1000"/>
      <c r="AX36" s="1000"/>
      <c r="AY36" s="1000"/>
      <c r="AZ36" s="1074"/>
      <c r="BA36" s="1074"/>
      <c r="BB36" s="1074"/>
      <c r="BC36" s="1074"/>
      <c r="BD36" s="1074"/>
      <c r="BE36" s="1064"/>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c r="C37" s="1070"/>
      <c r="D37" s="1070"/>
      <c r="E37" s="1070"/>
      <c r="F37" s="1070"/>
      <c r="G37" s="1070"/>
      <c r="H37" s="1070"/>
      <c r="I37" s="1070"/>
      <c r="J37" s="1070"/>
      <c r="K37" s="1070"/>
      <c r="L37" s="1070"/>
      <c r="M37" s="1070"/>
      <c r="N37" s="1070"/>
      <c r="O37" s="1070"/>
      <c r="P37" s="1071"/>
      <c r="Q37" s="1075"/>
      <c r="R37" s="1076"/>
      <c r="S37" s="1076"/>
      <c r="T37" s="1076"/>
      <c r="U37" s="1076"/>
      <c r="V37" s="1076"/>
      <c r="W37" s="1076"/>
      <c r="X37" s="1076"/>
      <c r="Y37" s="1076"/>
      <c r="Z37" s="1076"/>
      <c r="AA37" s="1076"/>
      <c r="AB37" s="1076"/>
      <c r="AC37" s="1076"/>
      <c r="AD37" s="1076"/>
      <c r="AE37" s="1077"/>
      <c r="AF37" s="1051"/>
      <c r="AG37" s="1052"/>
      <c r="AH37" s="1052"/>
      <c r="AI37" s="1052"/>
      <c r="AJ37" s="1053"/>
      <c r="AK37" s="1009"/>
      <c r="AL37" s="1000"/>
      <c r="AM37" s="1000"/>
      <c r="AN37" s="1000"/>
      <c r="AO37" s="1000"/>
      <c r="AP37" s="1000"/>
      <c r="AQ37" s="1000"/>
      <c r="AR37" s="1000"/>
      <c r="AS37" s="1000"/>
      <c r="AT37" s="1000"/>
      <c r="AU37" s="1000"/>
      <c r="AV37" s="1000"/>
      <c r="AW37" s="1000"/>
      <c r="AX37" s="1000"/>
      <c r="AY37" s="1000"/>
      <c r="AZ37" s="1074"/>
      <c r="BA37" s="1074"/>
      <c r="BB37" s="1074"/>
      <c r="BC37" s="1074"/>
      <c r="BD37" s="1074"/>
      <c r="BE37" s="1064"/>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c r="C38" s="1070"/>
      <c r="D38" s="1070"/>
      <c r="E38" s="1070"/>
      <c r="F38" s="1070"/>
      <c r="G38" s="1070"/>
      <c r="H38" s="1070"/>
      <c r="I38" s="1070"/>
      <c r="J38" s="1070"/>
      <c r="K38" s="1070"/>
      <c r="L38" s="1070"/>
      <c r="M38" s="1070"/>
      <c r="N38" s="1070"/>
      <c r="O38" s="1070"/>
      <c r="P38" s="1071"/>
      <c r="Q38" s="1075"/>
      <c r="R38" s="1076"/>
      <c r="S38" s="1076"/>
      <c r="T38" s="1076"/>
      <c r="U38" s="1076"/>
      <c r="V38" s="1076"/>
      <c r="W38" s="1076"/>
      <c r="X38" s="1076"/>
      <c r="Y38" s="1076"/>
      <c r="Z38" s="1076"/>
      <c r="AA38" s="1076"/>
      <c r="AB38" s="1076"/>
      <c r="AC38" s="1076"/>
      <c r="AD38" s="1076"/>
      <c r="AE38" s="1077"/>
      <c r="AF38" s="1051"/>
      <c r="AG38" s="1052"/>
      <c r="AH38" s="1052"/>
      <c r="AI38" s="1052"/>
      <c r="AJ38" s="1053"/>
      <c r="AK38" s="1009"/>
      <c r="AL38" s="1000"/>
      <c r="AM38" s="1000"/>
      <c r="AN38" s="1000"/>
      <c r="AO38" s="1000"/>
      <c r="AP38" s="1000"/>
      <c r="AQ38" s="1000"/>
      <c r="AR38" s="1000"/>
      <c r="AS38" s="1000"/>
      <c r="AT38" s="1000"/>
      <c r="AU38" s="1000"/>
      <c r="AV38" s="1000"/>
      <c r="AW38" s="1000"/>
      <c r="AX38" s="1000"/>
      <c r="AY38" s="1000"/>
      <c r="AZ38" s="1074"/>
      <c r="BA38" s="1074"/>
      <c r="BB38" s="1074"/>
      <c r="BC38" s="1074"/>
      <c r="BD38" s="1074"/>
      <c r="BE38" s="1064"/>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c r="C39" s="1070"/>
      <c r="D39" s="1070"/>
      <c r="E39" s="1070"/>
      <c r="F39" s="1070"/>
      <c r="G39" s="1070"/>
      <c r="H39" s="1070"/>
      <c r="I39" s="1070"/>
      <c r="J39" s="1070"/>
      <c r="K39" s="1070"/>
      <c r="L39" s="1070"/>
      <c r="M39" s="1070"/>
      <c r="N39" s="1070"/>
      <c r="O39" s="1070"/>
      <c r="P39" s="1071"/>
      <c r="Q39" s="1075"/>
      <c r="R39" s="1076"/>
      <c r="S39" s="1076"/>
      <c r="T39" s="1076"/>
      <c r="U39" s="1076"/>
      <c r="V39" s="1076"/>
      <c r="W39" s="1076"/>
      <c r="X39" s="1076"/>
      <c r="Y39" s="1076"/>
      <c r="Z39" s="1076"/>
      <c r="AA39" s="1076"/>
      <c r="AB39" s="1076"/>
      <c r="AC39" s="1076"/>
      <c r="AD39" s="1076"/>
      <c r="AE39" s="1077"/>
      <c r="AF39" s="1051"/>
      <c r="AG39" s="1052"/>
      <c r="AH39" s="1052"/>
      <c r="AI39" s="1052"/>
      <c r="AJ39" s="1053"/>
      <c r="AK39" s="1009"/>
      <c r="AL39" s="1000"/>
      <c r="AM39" s="1000"/>
      <c r="AN39" s="1000"/>
      <c r="AO39" s="1000"/>
      <c r="AP39" s="1000"/>
      <c r="AQ39" s="1000"/>
      <c r="AR39" s="1000"/>
      <c r="AS39" s="1000"/>
      <c r="AT39" s="1000"/>
      <c r="AU39" s="1000"/>
      <c r="AV39" s="1000"/>
      <c r="AW39" s="1000"/>
      <c r="AX39" s="1000"/>
      <c r="AY39" s="1000"/>
      <c r="AZ39" s="1074"/>
      <c r="BA39" s="1074"/>
      <c r="BB39" s="1074"/>
      <c r="BC39" s="1074"/>
      <c r="BD39" s="1074"/>
      <c r="BE39" s="1064"/>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c r="C40" s="1070"/>
      <c r="D40" s="1070"/>
      <c r="E40" s="1070"/>
      <c r="F40" s="1070"/>
      <c r="G40" s="1070"/>
      <c r="H40" s="1070"/>
      <c r="I40" s="1070"/>
      <c r="J40" s="1070"/>
      <c r="K40" s="1070"/>
      <c r="L40" s="1070"/>
      <c r="M40" s="1070"/>
      <c r="N40" s="1070"/>
      <c r="O40" s="1070"/>
      <c r="P40" s="1071"/>
      <c r="Q40" s="1075"/>
      <c r="R40" s="1076"/>
      <c r="S40" s="1076"/>
      <c r="T40" s="1076"/>
      <c r="U40" s="1076"/>
      <c r="V40" s="1076"/>
      <c r="W40" s="1076"/>
      <c r="X40" s="1076"/>
      <c r="Y40" s="1076"/>
      <c r="Z40" s="1076"/>
      <c r="AA40" s="1076"/>
      <c r="AB40" s="1076"/>
      <c r="AC40" s="1076"/>
      <c r="AD40" s="1076"/>
      <c r="AE40" s="1077"/>
      <c r="AF40" s="1051"/>
      <c r="AG40" s="1052"/>
      <c r="AH40" s="1052"/>
      <c r="AI40" s="1052"/>
      <c r="AJ40" s="1053"/>
      <c r="AK40" s="1009"/>
      <c r="AL40" s="1000"/>
      <c r="AM40" s="1000"/>
      <c r="AN40" s="1000"/>
      <c r="AO40" s="1000"/>
      <c r="AP40" s="1000"/>
      <c r="AQ40" s="1000"/>
      <c r="AR40" s="1000"/>
      <c r="AS40" s="1000"/>
      <c r="AT40" s="1000"/>
      <c r="AU40" s="1000"/>
      <c r="AV40" s="1000"/>
      <c r="AW40" s="1000"/>
      <c r="AX40" s="1000"/>
      <c r="AY40" s="1000"/>
      <c r="AZ40" s="1074"/>
      <c r="BA40" s="1074"/>
      <c r="BB40" s="1074"/>
      <c r="BC40" s="1074"/>
      <c r="BD40" s="1074"/>
      <c r="BE40" s="1064"/>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c r="C41" s="1070"/>
      <c r="D41" s="1070"/>
      <c r="E41" s="1070"/>
      <c r="F41" s="1070"/>
      <c r="G41" s="1070"/>
      <c r="H41" s="1070"/>
      <c r="I41" s="1070"/>
      <c r="J41" s="1070"/>
      <c r="K41" s="1070"/>
      <c r="L41" s="1070"/>
      <c r="M41" s="1070"/>
      <c r="N41" s="1070"/>
      <c r="O41" s="1070"/>
      <c r="P41" s="1071"/>
      <c r="Q41" s="1075"/>
      <c r="R41" s="1076"/>
      <c r="S41" s="1076"/>
      <c r="T41" s="1076"/>
      <c r="U41" s="1076"/>
      <c r="V41" s="1076"/>
      <c r="W41" s="1076"/>
      <c r="X41" s="1076"/>
      <c r="Y41" s="1076"/>
      <c r="Z41" s="1076"/>
      <c r="AA41" s="1076"/>
      <c r="AB41" s="1076"/>
      <c r="AC41" s="1076"/>
      <c r="AD41" s="1076"/>
      <c r="AE41" s="1077"/>
      <c r="AF41" s="1051"/>
      <c r="AG41" s="1052"/>
      <c r="AH41" s="1052"/>
      <c r="AI41" s="1052"/>
      <c r="AJ41" s="1053"/>
      <c r="AK41" s="1009"/>
      <c r="AL41" s="1000"/>
      <c r="AM41" s="1000"/>
      <c r="AN41" s="1000"/>
      <c r="AO41" s="1000"/>
      <c r="AP41" s="1000"/>
      <c r="AQ41" s="1000"/>
      <c r="AR41" s="1000"/>
      <c r="AS41" s="1000"/>
      <c r="AT41" s="1000"/>
      <c r="AU41" s="1000"/>
      <c r="AV41" s="1000"/>
      <c r="AW41" s="1000"/>
      <c r="AX41" s="1000"/>
      <c r="AY41" s="1000"/>
      <c r="AZ41" s="1074"/>
      <c r="BA41" s="1074"/>
      <c r="BB41" s="1074"/>
      <c r="BC41" s="1074"/>
      <c r="BD41" s="1074"/>
      <c r="BE41" s="1064"/>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c r="C42" s="1070"/>
      <c r="D42" s="1070"/>
      <c r="E42" s="1070"/>
      <c r="F42" s="1070"/>
      <c r="G42" s="1070"/>
      <c r="H42" s="1070"/>
      <c r="I42" s="1070"/>
      <c r="J42" s="1070"/>
      <c r="K42" s="1070"/>
      <c r="L42" s="1070"/>
      <c r="M42" s="1070"/>
      <c r="N42" s="1070"/>
      <c r="O42" s="1070"/>
      <c r="P42" s="1071"/>
      <c r="Q42" s="1075"/>
      <c r="R42" s="1076"/>
      <c r="S42" s="1076"/>
      <c r="T42" s="1076"/>
      <c r="U42" s="1076"/>
      <c r="V42" s="1076"/>
      <c r="W42" s="1076"/>
      <c r="X42" s="1076"/>
      <c r="Y42" s="1076"/>
      <c r="Z42" s="1076"/>
      <c r="AA42" s="1076"/>
      <c r="AB42" s="1076"/>
      <c r="AC42" s="1076"/>
      <c r="AD42" s="1076"/>
      <c r="AE42" s="1077"/>
      <c r="AF42" s="1051"/>
      <c r="AG42" s="1052"/>
      <c r="AH42" s="1052"/>
      <c r="AI42" s="1052"/>
      <c r="AJ42" s="1053"/>
      <c r="AK42" s="1009"/>
      <c r="AL42" s="1000"/>
      <c r="AM42" s="1000"/>
      <c r="AN42" s="1000"/>
      <c r="AO42" s="1000"/>
      <c r="AP42" s="1000"/>
      <c r="AQ42" s="1000"/>
      <c r="AR42" s="1000"/>
      <c r="AS42" s="1000"/>
      <c r="AT42" s="1000"/>
      <c r="AU42" s="1000"/>
      <c r="AV42" s="1000"/>
      <c r="AW42" s="1000"/>
      <c r="AX42" s="1000"/>
      <c r="AY42" s="1000"/>
      <c r="AZ42" s="1074"/>
      <c r="BA42" s="1074"/>
      <c r="BB42" s="1074"/>
      <c r="BC42" s="1074"/>
      <c r="BD42" s="1074"/>
      <c r="BE42" s="1064"/>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385</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137</v>
      </c>
      <c r="AG63" s="988"/>
      <c r="AH63" s="988"/>
      <c r="AI63" s="988"/>
      <c r="AJ63" s="1062"/>
      <c r="AK63" s="1063"/>
      <c r="AL63" s="992"/>
      <c r="AM63" s="992"/>
      <c r="AN63" s="992"/>
      <c r="AO63" s="992"/>
      <c r="AP63" s="988">
        <v>3772</v>
      </c>
      <c r="AQ63" s="988"/>
      <c r="AR63" s="988"/>
      <c r="AS63" s="988"/>
      <c r="AT63" s="988"/>
      <c r="AU63" s="988">
        <v>2290</v>
      </c>
      <c r="AV63" s="988"/>
      <c r="AW63" s="988"/>
      <c r="AX63" s="988"/>
      <c r="AY63" s="988"/>
      <c r="AZ63" s="1057"/>
      <c r="BA63" s="1057"/>
      <c r="BB63" s="1057"/>
      <c r="BC63" s="1057"/>
      <c r="BD63" s="1057"/>
      <c r="BE63" s="989"/>
      <c r="BF63" s="989"/>
      <c r="BG63" s="989"/>
      <c r="BH63" s="989"/>
      <c r="BI63" s="990"/>
      <c r="BJ63" s="1058" t="s">
        <v>111</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388</v>
      </c>
      <c r="B66" s="1028"/>
      <c r="C66" s="1028"/>
      <c r="D66" s="1028"/>
      <c r="E66" s="1028"/>
      <c r="F66" s="1028"/>
      <c r="G66" s="1028"/>
      <c r="H66" s="1028"/>
      <c r="I66" s="1028"/>
      <c r="J66" s="1028"/>
      <c r="K66" s="1028"/>
      <c r="L66" s="1028"/>
      <c r="M66" s="1028"/>
      <c r="N66" s="1028"/>
      <c r="O66" s="1028"/>
      <c r="P66" s="1029"/>
      <c r="Q66" s="1033" t="s">
        <v>371</v>
      </c>
      <c r="R66" s="1034"/>
      <c r="S66" s="1034"/>
      <c r="T66" s="1034"/>
      <c r="U66" s="1035"/>
      <c r="V66" s="1033" t="s">
        <v>372</v>
      </c>
      <c r="W66" s="1034"/>
      <c r="X66" s="1034"/>
      <c r="Y66" s="1034"/>
      <c r="Z66" s="1035"/>
      <c r="AA66" s="1033" t="s">
        <v>373</v>
      </c>
      <c r="AB66" s="1034"/>
      <c r="AC66" s="1034"/>
      <c r="AD66" s="1034"/>
      <c r="AE66" s="1035"/>
      <c r="AF66" s="1039" t="s">
        <v>374</v>
      </c>
      <c r="AG66" s="1040"/>
      <c r="AH66" s="1040"/>
      <c r="AI66" s="1040"/>
      <c r="AJ66" s="1041"/>
      <c r="AK66" s="1033" t="s">
        <v>375</v>
      </c>
      <c r="AL66" s="1028"/>
      <c r="AM66" s="1028"/>
      <c r="AN66" s="1028"/>
      <c r="AO66" s="1029"/>
      <c r="AP66" s="1033" t="s">
        <v>376</v>
      </c>
      <c r="AQ66" s="1034"/>
      <c r="AR66" s="1034"/>
      <c r="AS66" s="1034"/>
      <c r="AT66" s="1035"/>
      <c r="AU66" s="1033" t="s">
        <v>389</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7" t="s">
        <v>533</v>
      </c>
      <c r="C68" s="1018"/>
      <c r="D68" s="1018"/>
      <c r="E68" s="1018"/>
      <c r="F68" s="1018"/>
      <c r="G68" s="1018"/>
      <c r="H68" s="1018"/>
      <c r="I68" s="1018"/>
      <c r="J68" s="1018"/>
      <c r="K68" s="1018"/>
      <c r="L68" s="1018"/>
      <c r="M68" s="1018"/>
      <c r="N68" s="1018"/>
      <c r="O68" s="1018"/>
      <c r="P68" s="1019"/>
      <c r="Q68" s="1020">
        <v>1114</v>
      </c>
      <c r="R68" s="1014"/>
      <c r="S68" s="1014"/>
      <c r="T68" s="1014"/>
      <c r="U68" s="1014"/>
      <c r="V68" s="1014">
        <v>1110</v>
      </c>
      <c r="W68" s="1014"/>
      <c r="X68" s="1014"/>
      <c r="Y68" s="1014"/>
      <c r="Z68" s="1014"/>
      <c r="AA68" s="1014">
        <v>4</v>
      </c>
      <c r="AB68" s="1014"/>
      <c r="AC68" s="1014"/>
      <c r="AD68" s="1014"/>
      <c r="AE68" s="1014"/>
      <c r="AF68" s="1014">
        <v>4</v>
      </c>
      <c r="AG68" s="1014"/>
      <c r="AH68" s="1014"/>
      <c r="AI68" s="1014"/>
      <c r="AJ68" s="1014"/>
      <c r="AK68" s="1014" t="s">
        <v>541</v>
      </c>
      <c r="AL68" s="1014"/>
      <c r="AM68" s="1014"/>
      <c r="AN68" s="1014"/>
      <c r="AO68" s="1014"/>
      <c r="AP68" s="1014" t="s">
        <v>541</v>
      </c>
      <c r="AQ68" s="1014"/>
      <c r="AR68" s="1014"/>
      <c r="AS68" s="1014"/>
      <c r="AT68" s="1014"/>
      <c r="AU68" s="1014" t="s">
        <v>541</v>
      </c>
      <c r="AV68" s="1014"/>
      <c r="AW68" s="1014"/>
      <c r="AX68" s="1014"/>
      <c r="AY68" s="1014"/>
      <c r="AZ68" s="1015"/>
      <c r="BA68" s="1015"/>
      <c r="BB68" s="1015"/>
      <c r="BC68" s="1015"/>
      <c r="BD68" s="1016"/>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534</v>
      </c>
      <c r="C69" s="1004"/>
      <c r="D69" s="1004"/>
      <c r="E69" s="1004"/>
      <c r="F69" s="1004"/>
      <c r="G69" s="1004"/>
      <c r="H69" s="1004"/>
      <c r="I69" s="1004"/>
      <c r="J69" s="1004"/>
      <c r="K69" s="1004"/>
      <c r="L69" s="1004"/>
      <c r="M69" s="1004"/>
      <c r="N69" s="1004"/>
      <c r="O69" s="1004"/>
      <c r="P69" s="1005"/>
      <c r="Q69" s="1006">
        <v>111</v>
      </c>
      <c r="R69" s="1000"/>
      <c r="S69" s="1000"/>
      <c r="T69" s="1000"/>
      <c r="U69" s="1000"/>
      <c r="V69" s="1000">
        <v>101</v>
      </c>
      <c r="W69" s="1000"/>
      <c r="X69" s="1000"/>
      <c r="Y69" s="1000"/>
      <c r="Z69" s="1000"/>
      <c r="AA69" s="1000">
        <v>10</v>
      </c>
      <c r="AB69" s="1000"/>
      <c r="AC69" s="1000"/>
      <c r="AD69" s="1000"/>
      <c r="AE69" s="1000"/>
      <c r="AF69" s="1000">
        <v>10</v>
      </c>
      <c r="AG69" s="1000"/>
      <c r="AH69" s="1000"/>
      <c r="AI69" s="1000"/>
      <c r="AJ69" s="1000"/>
      <c r="AK69" s="1000">
        <v>23</v>
      </c>
      <c r="AL69" s="1000"/>
      <c r="AM69" s="1000"/>
      <c r="AN69" s="1000"/>
      <c r="AO69" s="1000"/>
      <c r="AP69" s="1000" t="s">
        <v>541</v>
      </c>
      <c r="AQ69" s="1000"/>
      <c r="AR69" s="1000"/>
      <c r="AS69" s="1000"/>
      <c r="AT69" s="1000"/>
      <c r="AU69" s="1000" t="s">
        <v>541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535</v>
      </c>
      <c r="C70" s="1004"/>
      <c r="D70" s="1004"/>
      <c r="E70" s="1004"/>
      <c r="F70" s="1004"/>
      <c r="G70" s="1004"/>
      <c r="H70" s="1004"/>
      <c r="I70" s="1004"/>
      <c r="J70" s="1004"/>
      <c r="K70" s="1004"/>
      <c r="L70" s="1004"/>
      <c r="M70" s="1004"/>
      <c r="N70" s="1004"/>
      <c r="O70" s="1004"/>
      <c r="P70" s="1005"/>
      <c r="Q70" s="1006">
        <v>7691</v>
      </c>
      <c r="R70" s="1000"/>
      <c r="S70" s="1000"/>
      <c r="T70" s="1000"/>
      <c r="U70" s="1000"/>
      <c r="V70" s="1000">
        <v>7373</v>
      </c>
      <c r="W70" s="1000"/>
      <c r="X70" s="1000"/>
      <c r="Y70" s="1000"/>
      <c r="Z70" s="1000"/>
      <c r="AA70" s="1000">
        <v>318</v>
      </c>
      <c r="AB70" s="1000"/>
      <c r="AC70" s="1000"/>
      <c r="AD70" s="1000"/>
      <c r="AE70" s="1000"/>
      <c r="AF70" s="1000">
        <v>318</v>
      </c>
      <c r="AG70" s="1000"/>
      <c r="AH70" s="1000"/>
      <c r="AI70" s="1000"/>
      <c r="AJ70" s="1000"/>
      <c r="AK70" s="1000" t="s">
        <v>541</v>
      </c>
      <c r="AL70" s="1000"/>
      <c r="AM70" s="1000"/>
      <c r="AN70" s="1000"/>
      <c r="AO70" s="1000"/>
      <c r="AP70" s="1000" t="s">
        <v>541</v>
      </c>
      <c r="AQ70" s="1000"/>
      <c r="AR70" s="1000"/>
      <c r="AS70" s="1000"/>
      <c r="AT70" s="1000"/>
      <c r="AU70" s="1000" t="s">
        <v>541</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536</v>
      </c>
      <c r="C71" s="1004"/>
      <c r="D71" s="1004"/>
      <c r="E71" s="1004"/>
      <c r="F71" s="1004"/>
      <c r="G71" s="1004"/>
      <c r="H71" s="1004"/>
      <c r="I71" s="1004"/>
      <c r="J71" s="1004"/>
      <c r="K71" s="1004"/>
      <c r="L71" s="1004"/>
      <c r="M71" s="1004"/>
      <c r="N71" s="1004"/>
      <c r="O71" s="1004"/>
      <c r="P71" s="1005"/>
      <c r="Q71" s="1006">
        <v>9357</v>
      </c>
      <c r="R71" s="1000"/>
      <c r="S71" s="1000"/>
      <c r="T71" s="1000"/>
      <c r="U71" s="1000"/>
      <c r="V71" s="1000">
        <v>9216</v>
      </c>
      <c r="W71" s="1000"/>
      <c r="X71" s="1000"/>
      <c r="Y71" s="1000"/>
      <c r="Z71" s="1000"/>
      <c r="AA71" s="1000">
        <v>142</v>
      </c>
      <c r="AB71" s="1000"/>
      <c r="AC71" s="1000"/>
      <c r="AD71" s="1000"/>
      <c r="AE71" s="1000"/>
      <c r="AF71" s="1000">
        <v>111</v>
      </c>
      <c r="AG71" s="1000"/>
      <c r="AH71" s="1000"/>
      <c r="AI71" s="1000"/>
      <c r="AJ71" s="1000"/>
      <c r="AK71" s="1000" t="s">
        <v>541</v>
      </c>
      <c r="AL71" s="1000"/>
      <c r="AM71" s="1000"/>
      <c r="AN71" s="1000"/>
      <c r="AO71" s="1000"/>
      <c r="AP71" s="1000">
        <v>5572</v>
      </c>
      <c r="AQ71" s="1000"/>
      <c r="AR71" s="1000"/>
      <c r="AS71" s="1000"/>
      <c r="AT71" s="1000"/>
      <c r="AU71" s="1000">
        <v>240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38</v>
      </c>
      <c r="R72" s="1000"/>
      <c r="S72" s="1000"/>
      <c r="T72" s="1000"/>
      <c r="U72" s="1000"/>
      <c r="V72" s="1000">
        <v>32</v>
      </c>
      <c r="W72" s="1000"/>
      <c r="X72" s="1000"/>
      <c r="Y72" s="1000"/>
      <c r="Z72" s="1000"/>
      <c r="AA72" s="1000">
        <v>6</v>
      </c>
      <c r="AB72" s="1000"/>
      <c r="AC72" s="1000"/>
      <c r="AD72" s="1000"/>
      <c r="AE72" s="1000"/>
      <c r="AF72" s="1000">
        <v>6</v>
      </c>
      <c r="AG72" s="1000"/>
      <c r="AH72" s="1000"/>
      <c r="AI72" s="1000"/>
      <c r="AJ72" s="1000"/>
      <c r="AK72" s="1000">
        <v>10</v>
      </c>
      <c r="AL72" s="1000"/>
      <c r="AM72" s="1000"/>
      <c r="AN72" s="1000"/>
      <c r="AO72" s="1000"/>
      <c r="AP72" s="1000" t="s">
        <v>541</v>
      </c>
      <c r="AQ72" s="1000"/>
      <c r="AR72" s="1000"/>
      <c r="AS72" s="1000"/>
      <c r="AT72" s="1000"/>
      <c r="AU72" s="1000" t="s">
        <v>541</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538</v>
      </c>
      <c r="C73" s="1004"/>
      <c r="D73" s="1004"/>
      <c r="E73" s="1004"/>
      <c r="F73" s="1004"/>
      <c r="G73" s="1004"/>
      <c r="H73" s="1004"/>
      <c r="I73" s="1004"/>
      <c r="J73" s="1004"/>
      <c r="K73" s="1004"/>
      <c r="L73" s="1004"/>
      <c r="M73" s="1004"/>
      <c r="N73" s="1004"/>
      <c r="O73" s="1004"/>
      <c r="P73" s="1005"/>
      <c r="Q73" s="1006">
        <v>1333</v>
      </c>
      <c r="R73" s="1000"/>
      <c r="S73" s="1000"/>
      <c r="T73" s="1000"/>
      <c r="U73" s="1000"/>
      <c r="V73" s="1000">
        <v>1298</v>
      </c>
      <c r="W73" s="1000"/>
      <c r="X73" s="1000"/>
      <c r="Y73" s="1000"/>
      <c r="Z73" s="1000"/>
      <c r="AA73" s="1000">
        <v>35</v>
      </c>
      <c r="AB73" s="1000"/>
      <c r="AC73" s="1000"/>
      <c r="AD73" s="1000"/>
      <c r="AE73" s="1000"/>
      <c r="AF73" s="1000">
        <v>35</v>
      </c>
      <c r="AG73" s="1000"/>
      <c r="AH73" s="1000"/>
      <c r="AI73" s="1000"/>
      <c r="AJ73" s="1000"/>
      <c r="AK73" s="1000">
        <v>2</v>
      </c>
      <c r="AL73" s="1000"/>
      <c r="AM73" s="1000"/>
      <c r="AN73" s="1000"/>
      <c r="AO73" s="1000"/>
      <c r="AP73" s="1000" t="s">
        <v>541</v>
      </c>
      <c r="AQ73" s="1000"/>
      <c r="AR73" s="1000"/>
      <c r="AS73" s="1000"/>
      <c r="AT73" s="1000"/>
      <c r="AU73" s="1000" t="s">
        <v>541</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539</v>
      </c>
      <c r="C74" s="1004"/>
      <c r="D74" s="1004"/>
      <c r="E74" s="1004"/>
      <c r="F74" s="1004"/>
      <c r="G74" s="1004"/>
      <c r="H74" s="1004"/>
      <c r="I74" s="1004"/>
      <c r="J74" s="1004"/>
      <c r="K74" s="1004"/>
      <c r="L74" s="1004"/>
      <c r="M74" s="1004"/>
      <c r="N74" s="1004"/>
      <c r="O74" s="1004"/>
      <c r="P74" s="1005"/>
      <c r="Q74" s="1006">
        <v>155546</v>
      </c>
      <c r="R74" s="1000"/>
      <c r="S74" s="1000"/>
      <c r="T74" s="1000"/>
      <c r="U74" s="1000"/>
      <c r="V74" s="1000">
        <v>149149</v>
      </c>
      <c r="W74" s="1000"/>
      <c r="X74" s="1000"/>
      <c r="Y74" s="1000"/>
      <c r="Z74" s="1000"/>
      <c r="AA74" s="1000">
        <v>6397</v>
      </c>
      <c r="AB74" s="1000"/>
      <c r="AC74" s="1000"/>
      <c r="AD74" s="1000"/>
      <c r="AE74" s="1000"/>
      <c r="AF74" s="1000">
        <v>6397</v>
      </c>
      <c r="AG74" s="1000"/>
      <c r="AH74" s="1000"/>
      <c r="AI74" s="1000"/>
      <c r="AJ74" s="1000"/>
      <c r="AK74" s="1000">
        <v>1957</v>
      </c>
      <c r="AL74" s="1000"/>
      <c r="AM74" s="1000"/>
      <c r="AN74" s="1000"/>
      <c r="AO74" s="1000"/>
      <c r="AP74" s="1000" t="s">
        <v>541</v>
      </c>
      <c r="AQ74" s="1000"/>
      <c r="AR74" s="1000"/>
      <c r="AS74" s="1000"/>
      <c r="AT74" s="1000"/>
      <c r="AU74" s="1000" t="s">
        <v>541</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617</v>
      </c>
      <c r="R75" s="1008"/>
      <c r="S75" s="1008"/>
      <c r="T75" s="1008"/>
      <c r="U75" s="1009"/>
      <c r="V75" s="1010">
        <v>509</v>
      </c>
      <c r="W75" s="1008"/>
      <c r="X75" s="1008"/>
      <c r="Y75" s="1008"/>
      <c r="Z75" s="1009"/>
      <c r="AA75" s="1010">
        <v>108</v>
      </c>
      <c r="AB75" s="1008"/>
      <c r="AC75" s="1008"/>
      <c r="AD75" s="1008"/>
      <c r="AE75" s="1009"/>
      <c r="AF75" s="1010">
        <v>1080</v>
      </c>
      <c r="AG75" s="1008"/>
      <c r="AH75" s="1008"/>
      <c r="AI75" s="1008"/>
      <c r="AJ75" s="1009"/>
      <c r="AK75" s="1010">
        <v>7</v>
      </c>
      <c r="AL75" s="1008"/>
      <c r="AM75" s="1008"/>
      <c r="AN75" s="1008"/>
      <c r="AO75" s="1009"/>
      <c r="AP75" s="1010">
        <v>675</v>
      </c>
      <c r="AQ75" s="1008"/>
      <c r="AR75" s="1008"/>
      <c r="AS75" s="1008"/>
      <c r="AT75" s="1009"/>
      <c r="AU75" s="1000" t="s">
        <v>111</v>
      </c>
      <c r="AV75" s="1000"/>
      <c r="AW75" s="1000"/>
      <c r="AX75" s="1000"/>
      <c r="AY75" s="1000"/>
      <c r="AZ75" s="1011" t="s">
        <v>542</v>
      </c>
      <c r="BA75" s="1012"/>
      <c r="BB75" s="1012"/>
      <c r="BC75" s="1012"/>
      <c r="BD75" s="1013"/>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7955</v>
      </c>
      <c r="AG88" s="988"/>
      <c r="AH88" s="988"/>
      <c r="AI88" s="988"/>
      <c r="AJ88" s="988"/>
      <c r="AK88" s="992"/>
      <c r="AL88" s="992"/>
      <c r="AM88" s="992"/>
      <c r="AN88" s="992"/>
      <c r="AO88" s="992"/>
      <c r="AP88" s="988">
        <v>6247</v>
      </c>
      <c r="AQ88" s="988"/>
      <c r="AR88" s="988"/>
      <c r="AS88" s="988"/>
      <c r="AT88" s="988"/>
      <c r="AU88" s="988">
        <v>240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544</v>
      </c>
      <c r="CX102" s="980"/>
      <c r="CY102" s="980"/>
      <c r="CZ102" s="980"/>
      <c r="DA102" s="981"/>
      <c r="DB102" s="979" t="s">
        <v>545</v>
      </c>
      <c r="DC102" s="980"/>
      <c r="DD102" s="980"/>
      <c r="DE102" s="980"/>
      <c r="DF102" s="981"/>
      <c r="DG102" s="979" t="s">
        <v>544</v>
      </c>
      <c r="DH102" s="980"/>
      <c r="DI102" s="980"/>
      <c r="DJ102" s="980"/>
      <c r="DK102" s="981"/>
      <c r="DL102" s="979" t="s">
        <v>544</v>
      </c>
      <c r="DM102" s="980"/>
      <c r="DN102" s="980"/>
      <c r="DO102" s="980"/>
      <c r="DP102" s="981"/>
      <c r="DQ102" s="979" t="s">
        <v>544</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286</v>
      </c>
      <c r="AG109" s="923"/>
      <c r="AH109" s="923"/>
      <c r="AI109" s="923"/>
      <c r="AJ109" s="924"/>
      <c r="AK109" s="925" t="s">
        <v>285</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286</v>
      </c>
      <c r="BW109" s="923"/>
      <c r="BX109" s="923"/>
      <c r="BY109" s="923"/>
      <c r="BZ109" s="924"/>
      <c r="CA109" s="925" t="s">
        <v>285</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286</v>
      </c>
      <c r="DM109" s="923"/>
      <c r="DN109" s="923"/>
      <c r="DO109" s="923"/>
      <c r="DP109" s="924"/>
      <c r="DQ109" s="925" t="s">
        <v>285</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649483</v>
      </c>
      <c r="AB110" s="916"/>
      <c r="AC110" s="916"/>
      <c r="AD110" s="916"/>
      <c r="AE110" s="917"/>
      <c r="AF110" s="918">
        <v>616933</v>
      </c>
      <c r="AG110" s="916"/>
      <c r="AH110" s="916"/>
      <c r="AI110" s="916"/>
      <c r="AJ110" s="917"/>
      <c r="AK110" s="918">
        <v>587636</v>
      </c>
      <c r="AL110" s="916"/>
      <c r="AM110" s="916"/>
      <c r="AN110" s="916"/>
      <c r="AO110" s="917"/>
      <c r="AP110" s="919">
        <v>18.5</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6883481</v>
      </c>
      <c r="BR110" s="863"/>
      <c r="BS110" s="863"/>
      <c r="BT110" s="863"/>
      <c r="BU110" s="863"/>
      <c r="BV110" s="863">
        <v>6941316</v>
      </c>
      <c r="BW110" s="863"/>
      <c r="BX110" s="863"/>
      <c r="BY110" s="863"/>
      <c r="BZ110" s="863"/>
      <c r="CA110" s="863">
        <v>6914922</v>
      </c>
      <c r="CB110" s="863"/>
      <c r="CC110" s="863"/>
      <c r="CD110" s="863"/>
      <c r="CE110" s="863"/>
      <c r="CF110" s="887">
        <v>218.1</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48186</v>
      </c>
      <c r="BR111" s="835"/>
      <c r="BS111" s="835"/>
      <c r="BT111" s="835"/>
      <c r="BU111" s="835"/>
      <c r="BV111" s="835">
        <v>31951</v>
      </c>
      <c r="BW111" s="835"/>
      <c r="BX111" s="835"/>
      <c r="BY111" s="835"/>
      <c r="BZ111" s="835"/>
      <c r="CA111" s="835">
        <v>15889</v>
      </c>
      <c r="CB111" s="835"/>
      <c r="CC111" s="835"/>
      <c r="CD111" s="835"/>
      <c r="CE111" s="835"/>
      <c r="CF111" s="896">
        <v>0.5</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2400328</v>
      </c>
      <c r="BR112" s="835"/>
      <c r="BS112" s="835"/>
      <c r="BT112" s="835"/>
      <c r="BU112" s="835"/>
      <c r="BV112" s="835">
        <v>2302071</v>
      </c>
      <c r="BW112" s="835"/>
      <c r="BX112" s="835"/>
      <c r="BY112" s="835"/>
      <c r="BZ112" s="835"/>
      <c r="CA112" s="835">
        <v>2289851</v>
      </c>
      <c r="CB112" s="835"/>
      <c r="CC112" s="835"/>
      <c r="CD112" s="835"/>
      <c r="CE112" s="835"/>
      <c r="CF112" s="896">
        <v>72.2</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122507</v>
      </c>
      <c r="AB113" s="944"/>
      <c r="AC113" s="944"/>
      <c r="AD113" s="944"/>
      <c r="AE113" s="945"/>
      <c r="AF113" s="946">
        <v>129900</v>
      </c>
      <c r="AG113" s="944"/>
      <c r="AH113" s="944"/>
      <c r="AI113" s="944"/>
      <c r="AJ113" s="945"/>
      <c r="AK113" s="946">
        <v>146432</v>
      </c>
      <c r="AL113" s="944"/>
      <c r="AM113" s="944"/>
      <c r="AN113" s="944"/>
      <c r="AO113" s="945"/>
      <c r="AP113" s="947">
        <v>4.5999999999999996</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12419</v>
      </c>
      <c r="BR113" s="835"/>
      <c r="BS113" s="835"/>
      <c r="BT113" s="835"/>
      <c r="BU113" s="835"/>
      <c r="BV113" s="835">
        <v>43947</v>
      </c>
      <c r="BW113" s="835"/>
      <c r="BX113" s="835"/>
      <c r="BY113" s="835"/>
      <c r="BZ113" s="835"/>
      <c r="CA113" s="835">
        <v>239597</v>
      </c>
      <c r="CB113" s="835"/>
      <c r="CC113" s="835"/>
      <c r="CD113" s="835"/>
      <c r="CE113" s="835"/>
      <c r="CF113" s="896">
        <v>7.6</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754</v>
      </c>
      <c r="AB114" s="798"/>
      <c r="AC114" s="798"/>
      <c r="AD114" s="798"/>
      <c r="AE114" s="799"/>
      <c r="AF114" s="800">
        <v>936</v>
      </c>
      <c r="AG114" s="798"/>
      <c r="AH114" s="798"/>
      <c r="AI114" s="798"/>
      <c r="AJ114" s="799"/>
      <c r="AK114" s="800">
        <v>1176</v>
      </c>
      <c r="AL114" s="798"/>
      <c r="AM114" s="798"/>
      <c r="AN114" s="798"/>
      <c r="AO114" s="799"/>
      <c r="AP114" s="845">
        <v>0</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908212</v>
      </c>
      <c r="BR114" s="835"/>
      <c r="BS114" s="835"/>
      <c r="BT114" s="835"/>
      <c r="BU114" s="835"/>
      <c r="BV114" s="835">
        <v>903500</v>
      </c>
      <c r="BW114" s="835"/>
      <c r="BX114" s="835"/>
      <c r="BY114" s="835"/>
      <c r="BZ114" s="835"/>
      <c r="CA114" s="835">
        <v>843091</v>
      </c>
      <c r="CB114" s="835"/>
      <c r="CC114" s="835"/>
      <c r="CD114" s="835"/>
      <c r="CE114" s="835"/>
      <c r="CF114" s="896">
        <v>26.6</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16408</v>
      </c>
      <c r="AB115" s="944"/>
      <c r="AC115" s="944"/>
      <c r="AD115" s="944"/>
      <c r="AE115" s="945"/>
      <c r="AF115" s="946">
        <v>16235</v>
      </c>
      <c r="AG115" s="944"/>
      <c r="AH115" s="944"/>
      <c r="AI115" s="944"/>
      <c r="AJ115" s="945"/>
      <c r="AK115" s="946">
        <v>16062</v>
      </c>
      <c r="AL115" s="944"/>
      <c r="AM115" s="944"/>
      <c r="AN115" s="944"/>
      <c r="AO115" s="945"/>
      <c r="AP115" s="947">
        <v>0.5</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48186</v>
      </c>
      <c r="DH116" s="798"/>
      <c r="DI116" s="798"/>
      <c r="DJ116" s="798"/>
      <c r="DK116" s="799"/>
      <c r="DL116" s="800">
        <v>31951</v>
      </c>
      <c r="DM116" s="798"/>
      <c r="DN116" s="798"/>
      <c r="DO116" s="798"/>
      <c r="DP116" s="799"/>
      <c r="DQ116" s="800">
        <v>15889</v>
      </c>
      <c r="DR116" s="798"/>
      <c r="DS116" s="798"/>
      <c r="DT116" s="798"/>
      <c r="DU116" s="799"/>
      <c r="DV116" s="845">
        <v>0.5</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789152</v>
      </c>
      <c r="AB117" s="930"/>
      <c r="AC117" s="930"/>
      <c r="AD117" s="930"/>
      <c r="AE117" s="931"/>
      <c r="AF117" s="932">
        <v>764004</v>
      </c>
      <c r="AG117" s="930"/>
      <c r="AH117" s="930"/>
      <c r="AI117" s="930"/>
      <c r="AJ117" s="931"/>
      <c r="AK117" s="932">
        <v>751306</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286</v>
      </c>
      <c r="AG118" s="923"/>
      <c r="AH118" s="923"/>
      <c r="AI118" s="923"/>
      <c r="AJ118" s="924"/>
      <c r="AK118" s="925" t="s">
        <v>285</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430</v>
      </c>
      <c r="BP119" s="899"/>
      <c r="BQ119" s="903">
        <v>10252626</v>
      </c>
      <c r="BR119" s="866"/>
      <c r="BS119" s="866"/>
      <c r="BT119" s="866"/>
      <c r="BU119" s="866"/>
      <c r="BV119" s="866">
        <v>10222785</v>
      </c>
      <c r="BW119" s="866"/>
      <c r="BX119" s="866"/>
      <c r="BY119" s="866"/>
      <c r="BZ119" s="866"/>
      <c r="CA119" s="866">
        <v>10303350</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1654978</v>
      </c>
      <c r="BR120" s="863"/>
      <c r="BS120" s="863"/>
      <c r="BT120" s="863"/>
      <c r="BU120" s="863"/>
      <c r="BV120" s="863">
        <v>1746274</v>
      </c>
      <c r="BW120" s="863"/>
      <c r="BX120" s="863"/>
      <c r="BY120" s="863"/>
      <c r="BZ120" s="863"/>
      <c r="CA120" s="863">
        <v>1797860</v>
      </c>
      <c r="CB120" s="863"/>
      <c r="CC120" s="863"/>
      <c r="CD120" s="863"/>
      <c r="CE120" s="863"/>
      <c r="CF120" s="887">
        <v>56.7</v>
      </c>
      <c r="CG120" s="888"/>
      <c r="CH120" s="888"/>
      <c r="CI120" s="888"/>
      <c r="CJ120" s="888"/>
      <c r="CK120" s="889" t="s">
        <v>434</v>
      </c>
      <c r="CL120" s="873"/>
      <c r="CM120" s="873"/>
      <c r="CN120" s="873"/>
      <c r="CO120" s="874"/>
      <c r="CP120" s="893" t="s">
        <v>382</v>
      </c>
      <c r="CQ120" s="894"/>
      <c r="CR120" s="894"/>
      <c r="CS120" s="894"/>
      <c r="CT120" s="894"/>
      <c r="CU120" s="894"/>
      <c r="CV120" s="894"/>
      <c r="CW120" s="894"/>
      <c r="CX120" s="894"/>
      <c r="CY120" s="894"/>
      <c r="CZ120" s="894"/>
      <c r="DA120" s="894"/>
      <c r="DB120" s="894"/>
      <c r="DC120" s="894"/>
      <c r="DD120" s="894"/>
      <c r="DE120" s="894"/>
      <c r="DF120" s="895"/>
      <c r="DG120" s="882">
        <v>2400328</v>
      </c>
      <c r="DH120" s="863"/>
      <c r="DI120" s="863"/>
      <c r="DJ120" s="863"/>
      <c r="DK120" s="863"/>
      <c r="DL120" s="863">
        <v>2302071</v>
      </c>
      <c r="DM120" s="863"/>
      <c r="DN120" s="863"/>
      <c r="DO120" s="863"/>
      <c r="DP120" s="863"/>
      <c r="DQ120" s="863">
        <v>2289851</v>
      </c>
      <c r="DR120" s="863"/>
      <c r="DS120" s="863"/>
      <c r="DT120" s="863"/>
      <c r="DU120" s="863"/>
      <c r="DV120" s="864">
        <v>72.2</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6134649</v>
      </c>
      <c r="BR122" s="866"/>
      <c r="BS122" s="866"/>
      <c r="BT122" s="866"/>
      <c r="BU122" s="866"/>
      <c r="BV122" s="866">
        <v>6068781</v>
      </c>
      <c r="BW122" s="866"/>
      <c r="BX122" s="866"/>
      <c r="BY122" s="866"/>
      <c r="BZ122" s="866"/>
      <c r="CA122" s="866">
        <v>5963008</v>
      </c>
      <c r="CB122" s="866"/>
      <c r="CC122" s="866"/>
      <c r="CD122" s="866"/>
      <c r="CE122" s="866"/>
      <c r="CF122" s="867">
        <v>188.1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438</v>
      </c>
      <c r="BP123" s="899"/>
      <c r="BQ123" s="853">
        <v>7789627</v>
      </c>
      <c r="BR123" s="854"/>
      <c r="BS123" s="854"/>
      <c r="BT123" s="854"/>
      <c r="BU123" s="854"/>
      <c r="BV123" s="854">
        <v>7815055</v>
      </c>
      <c r="BW123" s="854"/>
      <c r="BX123" s="854"/>
      <c r="BY123" s="854"/>
      <c r="BZ123" s="854"/>
      <c r="CA123" s="854">
        <v>7760868</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80.8</v>
      </c>
      <c r="BR124" s="852"/>
      <c r="BS124" s="852"/>
      <c r="BT124" s="852"/>
      <c r="BU124" s="852"/>
      <c r="BV124" s="852">
        <v>74.099999999999994</v>
      </c>
      <c r="BW124" s="852"/>
      <c r="BX124" s="852"/>
      <c r="BY124" s="852"/>
      <c r="BZ124" s="852"/>
      <c r="CA124" s="852">
        <v>80.099999999999994</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15716</v>
      </c>
      <c r="AB126" s="798"/>
      <c r="AC126" s="798"/>
      <c r="AD126" s="798"/>
      <c r="AE126" s="799"/>
      <c r="AF126" s="800">
        <v>15716</v>
      </c>
      <c r="AG126" s="798"/>
      <c r="AH126" s="798"/>
      <c r="AI126" s="798"/>
      <c r="AJ126" s="799"/>
      <c r="AK126" s="800">
        <v>15716</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692</v>
      </c>
      <c r="AB127" s="798"/>
      <c r="AC127" s="798"/>
      <c r="AD127" s="798"/>
      <c r="AE127" s="799"/>
      <c r="AF127" s="800">
        <v>519</v>
      </c>
      <c r="AG127" s="798"/>
      <c r="AH127" s="798"/>
      <c r="AI127" s="798"/>
      <c r="AJ127" s="799"/>
      <c r="AK127" s="800">
        <v>346</v>
      </c>
      <c r="AL127" s="798"/>
      <c r="AM127" s="798"/>
      <c r="AN127" s="798"/>
      <c r="AO127" s="799"/>
      <c r="AP127" s="845">
        <v>0</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554</v>
      </c>
      <c r="AB128" s="819"/>
      <c r="AC128" s="819"/>
      <c r="AD128" s="819"/>
      <c r="AE128" s="820"/>
      <c r="AF128" s="821">
        <v>554</v>
      </c>
      <c r="AG128" s="819"/>
      <c r="AH128" s="819"/>
      <c r="AI128" s="819"/>
      <c r="AJ128" s="820"/>
      <c r="AK128" s="821">
        <v>554</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453</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454</v>
      </c>
      <c r="X129" s="795"/>
      <c r="Y129" s="795"/>
      <c r="Z129" s="796"/>
      <c r="AA129" s="797">
        <v>3516626</v>
      </c>
      <c r="AB129" s="798"/>
      <c r="AC129" s="798"/>
      <c r="AD129" s="798"/>
      <c r="AE129" s="799"/>
      <c r="AF129" s="800">
        <v>3702759</v>
      </c>
      <c r="AG129" s="798"/>
      <c r="AH129" s="798"/>
      <c r="AI129" s="798"/>
      <c r="AJ129" s="799"/>
      <c r="AK129" s="800">
        <v>3617410</v>
      </c>
      <c r="AL129" s="798"/>
      <c r="AM129" s="798"/>
      <c r="AN129" s="798"/>
      <c r="AO129" s="799"/>
      <c r="AP129" s="801"/>
      <c r="AQ129" s="802"/>
      <c r="AR129" s="802"/>
      <c r="AS129" s="802"/>
      <c r="AT129" s="803"/>
      <c r="AU129" s="237"/>
      <c r="AV129" s="237"/>
      <c r="AW129" s="237"/>
      <c r="AX129" s="767" t="s">
        <v>455</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456</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457</v>
      </c>
      <c r="X130" s="795"/>
      <c r="Y130" s="795"/>
      <c r="Z130" s="796"/>
      <c r="AA130" s="797">
        <v>471261</v>
      </c>
      <c r="AB130" s="798"/>
      <c r="AC130" s="798"/>
      <c r="AD130" s="798"/>
      <c r="AE130" s="799"/>
      <c r="AF130" s="800">
        <v>454393</v>
      </c>
      <c r="AG130" s="798"/>
      <c r="AH130" s="798"/>
      <c r="AI130" s="798"/>
      <c r="AJ130" s="799"/>
      <c r="AK130" s="800">
        <v>446901</v>
      </c>
      <c r="AL130" s="798"/>
      <c r="AM130" s="798"/>
      <c r="AN130" s="798"/>
      <c r="AO130" s="799"/>
      <c r="AP130" s="801"/>
      <c r="AQ130" s="802"/>
      <c r="AR130" s="802"/>
      <c r="AS130" s="802"/>
      <c r="AT130" s="803"/>
      <c r="AU130" s="237"/>
      <c r="AV130" s="237"/>
      <c r="AW130" s="237"/>
      <c r="AX130" s="767" t="s">
        <v>458</v>
      </c>
      <c r="AY130" s="768"/>
      <c r="AZ130" s="768"/>
      <c r="BA130" s="768"/>
      <c r="BB130" s="768"/>
      <c r="BC130" s="768"/>
      <c r="BD130" s="768"/>
      <c r="BE130" s="769"/>
      <c r="BF130" s="770">
        <v>9.8000000000000007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459</v>
      </c>
      <c r="X131" s="778"/>
      <c r="Y131" s="778"/>
      <c r="Z131" s="779"/>
      <c r="AA131" s="780">
        <v>3045365</v>
      </c>
      <c r="AB131" s="781"/>
      <c r="AC131" s="781"/>
      <c r="AD131" s="781"/>
      <c r="AE131" s="782"/>
      <c r="AF131" s="783">
        <v>3248366</v>
      </c>
      <c r="AG131" s="781"/>
      <c r="AH131" s="781"/>
      <c r="AI131" s="781"/>
      <c r="AJ131" s="782"/>
      <c r="AK131" s="783">
        <v>3170509</v>
      </c>
      <c r="AL131" s="781"/>
      <c r="AM131" s="781"/>
      <c r="AN131" s="781"/>
      <c r="AO131" s="782"/>
      <c r="AP131" s="784"/>
      <c r="AQ131" s="785"/>
      <c r="AR131" s="785"/>
      <c r="AS131" s="785"/>
      <c r="AT131" s="786"/>
      <c r="AU131" s="237"/>
      <c r="AV131" s="237"/>
      <c r="AW131" s="237"/>
      <c r="AX131" s="745" t="s">
        <v>460</v>
      </c>
      <c r="AY131" s="746"/>
      <c r="AZ131" s="746"/>
      <c r="BA131" s="746"/>
      <c r="BB131" s="746"/>
      <c r="BC131" s="746"/>
      <c r="BD131" s="746"/>
      <c r="BE131" s="747"/>
      <c r="BF131" s="748">
        <v>80.099999999999994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461</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462</v>
      </c>
      <c r="W132" s="758"/>
      <c r="X132" s="758"/>
      <c r="Y132" s="758"/>
      <c r="Z132" s="759"/>
      <c r="AA132" s="760">
        <v>10.42032728</v>
      </c>
      <c r="AB132" s="761"/>
      <c r="AC132" s="761"/>
      <c r="AD132" s="761"/>
      <c r="AE132" s="762"/>
      <c r="AF132" s="763">
        <v>9.5142296159999997</v>
      </c>
      <c r="AG132" s="761"/>
      <c r="AH132" s="761"/>
      <c r="AI132" s="761"/>
      <c r="AJ132" s="762"/>
      <c r="AK132" s="763">
        <v>9.5836662189999995</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463</v>
      </c>
      <c r="W133" s="737"/>
      <c r="X133" s="737"/>
      <c r="Y133" s="737"/>
      <c r="Z133" s="738"/>
      <c r="AA133" s="739">
        <v>11.2</v>
      </c>
      <c r="AB133" s="740"/>
      <c r="AC133" s="740"/>
      <c r="AD133" s="740"/>
      <c r="AE133" s="741"/>
      <c r="AF133" s="739">
        <v>10.3</v>
      </c>
      <c r="AG133" s="740"/>
      <c r="AH133" s="740"/>
      <c r="AI133" s="740"/>
      <c r="AJ133" s="741"/>
      <c r="AK133" s="739">
        <v>9.8000000000000007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topLeftCell="I1" zoomScale="75" zoomScaleNormal="85" zoomScaleSheetLayoutView="75" workbookViewId="0">
      <selection activeCell="U2" sqref="U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topLeftCell="A13" zoomScale="75" zoomScaleNormal="75" zoomScaleSheetLayoutView="55" workbookViewId="0">
      <selection activeCell="U2" sqref="U2"/>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75" zoomScaleSheetLayoutView="75" workbookViewId="0">
      <selection activeCell="U2" sqref="U2"/>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4" t="s">
        <v>466</v>
      </c>
      <c r="L7" s="256"/>
      <c r="M7" s="257" t="s">
        <v>467</v>
      </c>
      <c r="N7" s="258"/>
    </row>
    <row r="8" spans="1:16" x14ac:dyDescent="0.15">
      <c r="A8" s="250"/>
      <c r="B8" s="246"/>
      <c r="C8" s="246"/>
      <c r="D8" s="246"/>
      <c r="E8" s="246"/>
      <c r="F8" s="246"/>
      <c r="G8" s="259"/>
      <c r="H8" s="260"/>
      <c r="I8" s="260"/>
      <c r="J8" s="261"/>
      <c r="K8" s="1155"/>
      <c r="L8" s="262" t="s">
        <v>468</v>
      </c>
      <c r="M8" s="263" t="s">
        <v>469</v>
      </c>
      <c r="N8" s="264" t="s">
        <v>470</v>
      </c>
    </row>
    <row r="9" spans="1:16" x14ac:dyDescent="0.15">
      <c r="A9" s="250"/>
      <c r="B9" s="246"/>
      <c r="C9" s="246"/>
      <c r="D9" s="246"/>
      <c r="E9" s="246"/>
      <c r="F9" s="246"/>
      <c r="G9" s="1168" t="s">
        <v>471</v>
      </c>
      <c r="H9" s="1169"/>
      <c r="I9" s="1169"/>
      <c r="J9" s="1170"/>
      <c r="K9" s="265">
        <v>1006111</v>
      </c>
      <c r="L9" s="266">
        <v>68653</v>
      </c>
      <c r="M9" s="267">
        <v>85150</v>
      </c>
      <c r="N9" s="268">
        <v>-19.399999999999999</v>
      </c>
    </row>
    <row r="10" spans="1:16" x14ac:dyDescent="0.15">
      <c r="A10" s="250"/>
      <c r="B10" s="246"/>
      <c r="C10" s="246"/>
      <c r="D10" s="246"/>
      <c r="E10" s="246"/>
      <c r="F10" s="246"/>
      <c r="G10" s="1168" t="s">
        <v>472</v>
      </c>
      <c r="H10" s="1169"/>
      <c r="I10" s="1169"/>
      <c r="J10" s="1170"/>
      <c r="K10" s="269">
        <v>63007</v>
      </c>
      <c r="L10" s="270">
        <v>4299</v>
      </c>
      <c r="M10" s="271">
        <v>9032</v>
      </c>
      <c r="N10" s="272">
        <v>-52.4</v>
      </c>
    </row>
    <row r="11" spans="1:16" ht="13.5" customHeight="1" x14ac:dyDescent="0.15">
      <c r="A11" s="250"/>
      <c r="B11" s="246"/>
      <c r="C11" s="246"/>
      <c r="D11" s="246"/>
      <c r="E11" s="246"/>
      <c r="F11" s="246"/>
      <c r="G11" s="1168" t="s">
        <v>473</v>
      </c>
      <c r="H11" s="1169"/>
      <c r="I11" s="1169"/>
      <c r="J11" s="1170"/>
      <c r="K11" s="269">
        <v>10678</v>
      </c>
      <c r="L11" s="270">
        <v>729</v>
      </c>
      <c r="M11" s="271">
        <v>13711</v>
      </c>
      <c r="N11" s="272">
        <v>-94.7</v>
      </c>
    </row>
    <row r="12" spans="1:16" ht="13.5" customHeight="1" x14ac:dyDescent="0.15">
      <c r="A12" s="250"/>
      <c r="B12" s="246"/>
      <c r="C12" s="246"/>
      <c r="D12" s="246"/>
      <c r="E12" s="246"/>
      <c r="F12" s="246"/>
      <c r="G12" s="1168" t="s">
        <v>474</v>
      </c>
      <c r="H12" s="1169"/>
      <c r="I12" s="1169"/>
      <c r="J12" s="1170"/>
      <c r="K12" s="269" t="s">
        <v>475</v>
      </c>
      <c r="L12" s="270" t="s">
        <v>475</v>
      </c>
      <c r="M12" s="271">
        <v>641</v>
      </c>
      <c r="N12" s="272" t="s">
        <v>475</v>
      </c>
    </row>
    <row r="13" spans="1:16" ht="13.5" customHeight="1" x14ac:dyDescent="0.15">
      <c r="A13" s="250"/>
      <c r="B13" s="246"/>
      <c r="C13" s="246"/>
      <c r="D13" s="246"/>
      <c r="E13" s="246"/>
      <c r="F13" s="246"/>
      <c r="G13" s="1168" t="s">
        <v>476</v>
      </c>
      <c r="H13" s="1169"/>
      <c r="I13" s="1169"/>
      <c r="J13" s="1170"/>
      <c r="K13" s="269" t="s">
        <v>475</v>
      </c>
      <c r="L13" s="270" t="s">
        <v>475</v>
      </c>
      <c r="M13" s="271" t="s">
        <v>475</v>
      </c>
      <c r="N13" s="272" t="s">
        <v>475</v>
      </c>
    </row>
    <row r="14" spans="1:16" ht="13.5" customHeight="1" x14ac:dyDescent="0.15">
      <c r="A14" s="250"/>
      <c r="B14" s="246"/>
      <c r="C14" s="246"/>
      <c r="D14" s="246"/>
      <c r="E14" s="246"/>
      <c r="F14" s="246"/>
      <c r="G14" s="1168" t="s">
        <v>477</v>
      </c>
      <c r="H14" s="1169"/>
      <c r="I14" s="1169"/>
      <c r="J14" s="1170"/>
      <c r="K14" s="269">
        <v>55703</v>
      </c>
      <c r="L14" s="270">
        <v>3801</v>
      </c>
      <c r="M14" s="271">
        <v>4184</v>
      </c>
      <c r="N14" s="272">
        <v>-9.1999999999999993</v>
      </c>
    </row>
    <row r="15" spans="1:16" ht="13.5" customHeight="1" x14ac:dyDescent="0.15">
      <c r="A15" s="250"/>
      <c r="B15" s="246"/>
      <c r="C15" s="246"/>
      <c r="D15" s="246"/>
      <c r="E15" s="246"/>
      <c r="F15" s="246"/>
      <c r="G15" s="1168" t="s">
        <v>478</v>
      </c>
      <c r="H15" s="1169"/>
      <c r="I15" s="1169"/>
      <c r="J15" s="1170"/>
      <c r="K15" s="269">
        <v>5270</v>
      </c>
      <c r="L15" s="270">
        <v>360</v>
      </c>
      <c r="M15" s="271">
        <v>2000</v>
      </c>
      <c r="N15" s="272">
        <v>-82</v>
      </c>
    </row>
    <row r="16" spans="1:16" x14ac:dyDescent="0.15">
      <c r="A16" s="250"/>
      <c r="B16" s="246"/>
      <c r="C16" s="246"/>
      <c r="D16" s="246"/>
      <c r="E16" s="246"/>
      <c r="F16" s="246"/>
      <c r="G16" s="1171" t="s">
        <v>479</v>
      </c>
      <c r="H16" s="1172"/>
      <c r="I16" s="1172"/>
      <c r="J16" s="1173"/>
      <c r="K16" s="270">
        <v>-92937</v>
      </c>
      <c r="L16" s="270">
        <v>-6342</v>
      </c>
      <c r="M16" s="271">
        <v>-8546</v>
      </c>
      <c r="N16" s="272">
        <v>-25.8</v>
      </c>
    </row>
    <row r="17" spans="1:16" x14ac:dyDescent="0.15">
      <c r="A17" s="250"/>
      <c r="B17" s="246"/>
      <c r="C17" s="246"/>
      <c r="D17" s="246"/>
      <c r="E17" s="246"/>
      <c r="F17" s="246"/>
      <c r="G17" s="1171" t="s">
        <v>169</v>
      </c>
      <c r="H17" s="1172"/>
      <c r="I17" s="1172"/>
      <c r="J17" s="1173"/>
      <c r="K17" s="270">
        <v>1047832</v>
      </c>
      <c r="L17" s="270">
        <v>71500</v>
      </c>
      <c r="M17" s="271">
        <v>106172</v>
      </c>
      <c r="N17" s="272">
        <v>-32.700000000000003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65" t="s">
        <v>484</v>
      </c>
      <c r="H21" s="1166"/>
      <c r="I21" s="1166"/>
      <c r="J21" s="1167"/>
      <c r="K21" s="282">
        <v>7.57</v>
      </c>
      <c r="L21" s="283">
        <v>10.19</v>
      </c>
      <c r="M21" s="284">
        <v>-2.62</v>
      </c>
      <c r="N21" s="251"/>
      <c r="O21" s="285"/>
      <c r="P21" s="281"/>
    </row>
    <row r="22" spans="1:16" s="286" customFormat="1" x14ac:dyDescent="0.15">
      <c r="A22" s="281"/>
      <c r="B22" s="251"/>
      <c r="C22" s="251"/>
      <c r="D22" s="251"/>
      <c r="E22" s="251"/>
      <c r="F22" s="251"/>
      <c r="G22" s="1165" t="s">
        <v>485</v>
      </c>
      <c r="H22" s="1166"/>
      <c r="I22" s="1166"/>
      <c r="J22" s="1167"/>
      <c r="K22" s="287">
        <v>99.7</v>
      </c>
      <c r="L22" s="288">
        <v>96.4</v>
      </c>
      <c r="M22" s="289">
        <v>3.3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4" t="s">
        <v>466</v>
      </c>
      <c r="L30" s="256"/>
      <c r="M30" s="257" t="s">
        <v>467</v>
      </c>
      <c r="N30" s="258"/>
    </row>
    <row r="31" spans="1:16" x14ac:dyDescent="0.15">
      <c r="A31" s="250"/>
      <c r="B31" s="246"/>
      <c r="C31" s="246"/>
      <c r="D31" s="246"/>
      <c r="E31" s="246"/>
      <c r="F31" s="246"/>
      <c r="G31" s="259"/>
      <c r="H31" s="260"/>
      <c r="I31" s="260"/>
      <c r="J31" s="261"/>
      <c r="K31" s="1155"/>
      <c r="L31" s="262" t="s">
        <v>468</v>
      </c>
      <c r="M31" s="263" t="s">
        <v>469</v>
      </c>
      <c r="N31" s="264" t="s">
        <v>470</v>
      </c>
    </row>
    <row r="32" spans="1:16" ht="27" customHeight="1" x14ac:dyDescent="0.15">
      <c r="A32" s="250"/>
      <c r="B32" s="246"/>
      <c r="C32" s="246"/>
      <c r="D32" s="246"/>
      <c r="E32" s="246"/>
      <c r="F32" s="246"/>
      <c r="G32" s="1156" t="s">
        <v>489</v>
      </c>
      <c r="H32" s="1157"/>
      <c r="I32" s="1157"/>
      <c r="J32" s="1158"/>
      <c r="K32" s="296">
        <v>587636</v>
      </c>
      <c r="L32" s="296">
        <v>40098</v>
      </c>
      <c r="M32" s="297">
        <v>58921</v>
      </c>
      <c r="N32" s="298">
        <v>-31.9</v>
      </c>
    </row>
    <row r="33" spans="1:16" ht="13.5" customHeight="1" x14ac:dyDescent="0.15">
      <c r="A33" s="250"/>
      <c r="B33" s="246"/>
      <c r="C33" s="246"/>
      <c r="D33" s="246"/>
      <c r="E33" s="246"/>
      <c r="F33" s="246"/>
      <c r="G33" s="1156" t="s">
        <v>490</v>
      </c>
      <c r="H33" s="1157"/>
      <c r="I33" s="1157"/>
      <c r="J33" s="1158"/>
      <c r="K33" s="296" t="s">
        <v>475</v>
      </c>
      <c r="L33" s="296" t="s">
        <v>475</v>
      </c>
      <c r="M33" s="297" t="s">
        <v>475</v>
      </c>
      <c r="N33" s="298" t="s">
        <v>475</v>
      </c>
    </row>
    <row r="34" spans="1:16" ht="27" customHeight="1" x14ac:dyDescent="0.15">
      <c r="A34" s="250"/>
      <c r="B34" s="246"/>
      <c r="C34" s="246"/>
      <c r="D34" s="246"/>
      <c r="E34" s="246"/>
      <c r="F34" s="246"/>
      <c r="G34" s="1156" t="s">
        <v>491</v>
      </c>
      <c r="H34" s="1157"/>
      <c r="I34" s="1157"/>
      <c r="J34" s="1158"/>
      <c r="K34" s="296" t="s">
        <v>475</v>
      </c>
      <c r="L34" s="296" t="s">
        <v>475</v>
      </c>
      <c r="M34" s="297">
        <v>1</v>
      </c>
      <c r="N34" s="298" t="s">
        <v>475</v>
      </c>
    </row>
    <row r="35" spans="1:16" ht="27" customHeight="1" x14ac:dyDescent="0.15">
      <c r="A35" s="250"/>
      <c r="B35" s="246"/>
      <c r="C35" s="246"/>
      <c r="D35" s="246"/>
      <c r="E35" s="246"/>
      <c r="F35" s="246"/>
      <c r="G35" s="1156" t="s">
        <v>492</v>
      </c>
      <c r="H35" s="1157"/>
      <c r="I35" s="1157"/>
      <c r="J35" s="1158"/>
      <c r="K35" s="296">
        <v>146432</v>
      </c>
      <c r="L35" s="296">
        <v>9992</v>
      </c>
      <c r="M35" s="297">
        <v>21946</v>
      </c>
      <c r="N35" s="298">
        <v>-54.5</v>
      </c>
    </row>
    <row r="36" spans="1:16" ht="27" customHeight="1" x14ac:dyDescent="0.15">
      <c r="A36" s="250"/>
      <c r="B36" s="246"/>
      <c r="C36" s="246"/>
      <c r="D36" s="246"/>
      <c r="E36" s="246"/>
      <c r="F36" s="246"/>
      <c r="G36" s="1156" t="s">
        <v>493</v>
      </c>
      <c r="H36" s="1157"/>
      <c r="I36" s="1157"/>
      <c r="J36" s="1158"/>
      <c r="K36" s="296">
        <v>1176</v>
      </c>
      <c r="L36" s="296">
        <v>80</v>
      </c>
      <c r="M36" s="297">
        <v>3467</v>
      </c>
      <c r="N36" s="298">
        <v>-97.7</v>
      </c>
    </row>
    <row r="37" spans="1:16" ht="13.5" customHeight="1" x14ac:dyDescent="0.15">
      <c r="A37" s="250"/>
      <c r="B37" s="246"/>
      <c r="C37" s="246"/>
      <c r="D37" s="246"/>
      <c r="E37" s="246"/>
      <c r="F37" s="246"/>
      <c r="G37" s="1156" t="s">
        <v>494</v>
      </c>
      <c r="H37" s="1157"/>
      <c r="I37" s="1157"/>
      <c r="J37" s="1158"/>
      <c r="K37" s="296">
        <v>16062</v>
      </c>
      <c r="L37" s="296">
        <v>1096</v>
      </c>
      <c r="M37" s="297">
        <v>1242</v>
      </c>
      <c r="N37" s="298">
        <v>-11.8</v>
      </c>
    </row>
    <row r="38" spans="1:16" ht="27" customHeight="1" x14ac:dyDescent="0.15">
      <c r="A38" s="250"/>
      <c r="B38" s="246"/>
      <c r="C38" s="246"/>
      <c r="D38" s="246"/>
      <c r="E38" s="246"/>
      <c r="F38" s="246"/>
      <c r="G38" s="1159" t="s">
        <v>495</v>
      </c>
      <c r="H38" s="1160"/>
      <c r="I38" s="1160"/>
      <c r="J38" s="1161"/>
      <c r="K38" s="299" t="s">
        <v>475</v>
      </c>
      <c r="L38" s="299" t="s">
        <v>475</v>
      </c>
      <c r="M38" s="300">
        <v>1</v>
      </c>
      <c r="N38" s="301" t="s">
        <v>475</v>
      </c>
      <c r="O38" s="295"/>
    </row>
    <row r="39" spans="1:16" x14ac:dyDescent="0.15">
      <c r="A39" s="250"/>
      <c r="B39" s="246"/>
      <c r="C39" s="246"/>
      <c r="D39" s="246"/>
      <c r="E39" s="246"/>
      <c r="F39" s="246"/>
      <c r="G39" s="1159" t="s">
        <v>496</v>
      </c>
      <c r="H39" s="1160"/>
      <c r="I39" s="1160"/>
      <c r="J39" s="1161"/>
      <c r="K39" s="302">
        <v>-554</v>
      </c>
      <c r="L39" s="302">
        <v>-38</v>
      </c>
      <c r="M39" s="303">
        <v>-1780</v>
      </c>
      <c r="N39" s="304">
        <v>-97.9</v>
      </c>
      <c r="O39" s="295"/>
    </row>
    <row r="40" spans="1:16" ht="27" customHeight="1" x14ac:dyDescent="0.15">
      <c r="A40" s="250"/>
      <c r="B40" s="246"/>
      <c r="C40" s="246"/>
      <c r="D40" s="246"/>
      <c r="E40" s="246"/>
      <c r="F40" s="246"/>
      <c r="G40" s="1156" t="s">
        <v>497</v>
      </c>
      <c r="H40" s="1157"/>
      <c r="I40" s="1157"/>
      <c r="J40" s="1158"/>
      <c r="K40" s="302">
        <v>-446901</v>
      </c>
      <c r="L40" s="302">
        <v>-30495</v>
      </c>
      <c r="M40" s="303">
        <v>-57269</v>
      </c>
      <c r="N40" s="304">
        <v>-46.8</v>
      </c>
      <c r="O40" s="295"/>
    </row>
    <row r="41" spans="1:16" x14ac:dyDescent="0.15">
      <c r="A41" s="250"/>
      <c r="B41" s="246"/>
      <c r="C41" s="246"/>
      <c r="D41" s="246"/>
      <c r="E41" s="246"/>
      <c r="F41" s="246"/>
      <c r="G41" s="1162" t="s">
        <v>280</v>
      </c>
      <c r="H41" s="1163"/>
      <c r="I41" s="1163"/>
      <c r="J41" s="1164"/>
      <c r="K41" s="296">
        <v>303851</v>
      </c>
      <c r="L41" s="302">
        <v>20734</v>
      </c>
      <c r="M41" s="303">
        <v>26530</v>
      </c>
      <c r="N41" s="304">
        <v>-21.8</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49" t="s">
        <v>466</v>
      </c>
      <c r="J49" s="1151" t="s">
        <v>501</v>
      </c>
      <c r="K49" s="1152"/>
      <c r="L49" s="1152"/>
      <c r="M49" s="1152"/>
      <c r="N49" s="1153"/>
    </row>
    <row r="50" spans="1:14" x14ac:dyDescent="0.15">
      <c r="A50" s="250"/>
      <c r="B50" s="246"/>
      <c r="C50" s="246"/>
      <c r="D50" s="246"/>
      <c r="E50" s="246"/>
      <c r="F50" s="246"/>
      <c r="G50" s="314"/>
      <c r="H50" s="315"/>
      <c r="I50" s="1150"/>
      <c r="J50" s="316" t="s">
        <v>502</v>
      </c>
      <c r="K50" s="317" t="s">
        <v>503</v>
      </c>
      <c r="L50" s="318" t="s">
        <v>504</v>
      </c>
      <c r="M50" s="319" t="s">
        <v>505</v>
      </c>
      <c r="N50" s="320" t="s">
        <v>506</v>
      </c>
    </row>
    <row r="51" spans="1:14" x14ac:dyDescent="0.15">
      <c r="A51" s="250"/>
      <c r="B51" s="246"/>
      <c r="C51" s="246"/>
      <c r="D51" s="246"/>
      <c r="E51" s="246"/>
      <c r="F51" s="246"/>
      <c r="G51" s="312" t="s">
        <v>507</v>
      </c>
      <c r="H51" s="313"/>
      <c r="I51" s="321">
        <v>417083</v>
      </c>
      <c r="J51" s="322">
        <v>27587</v>
      </c>
      <c r="K51" s="323">
        <v>-46.7</v>
      </c>
      <c r="L51" s="324">
        <v>69806</v>
      </c>
      <c r="M51" s="325">
        <v>13.4</v>
      </c>
      <c r="N51" s="326">
        <v>-60.1</v>
      </c>
    </row>
    <row r="52" spans="1:14" x14ac:dyDescent="0.15">
      <c r="A52" s="250"/>
      <c r="B52" s="246"/>
      <c r="C52" s="246"/>
      <c r="D52" s="246"/>
      <c r="E52" s="246"/>
      <c r="F52" s="246"/>
      <c r="G52" s="327"/>
      <c r="H52" s="328" t="s">
        <v>508</v>
      </c>
      <c r="I52" s="329">
        <v>277116</v>
      </c>
      <c r="J52" s="330">
        <v>18329</v>
      </c>
      <c r="K52" s="331">
        <v>-56.1</v>
      </c>
      <c r="L52" s="332">
        <v>32823</v>
      </c>
      <c r="M52" s="333">
        <v>1</v>
      </c>
      <c r="N52" s="334">
        <v>-57.1</v>
      </c>
    </row>
    <row r="53" spans="1:14" x14ac:dyDescent="0.15">
      <c r="A53" s="250"/>
      <c r="B53" s="246"/>
      <c r="C53" s="246"/>
      <c r="D53" s="246"/>
      <c r="E53" s="246"/>
      <c r="F53" s="246"/>
      <c r="G53" s="312" t="s">
        <v>509</v>
      </c>
      <c r="H53" s="313"/>
      <c r="I53" s="321">
        <v>1228196</v>
      </c>
      <c r="J53" s="322">
        <v>81716</v>
      </c>
      <c r="K53" s="323">
        <v>196.2</v>
      </c>
      <c r="L53" s="324">
        <v>74444</v>
      </c>
      <c r="M53" s="325">
        <v>6.6</v>
      </c>
      <c r="N53" s="326">
        <v>189.6</v>
      </c>
    </row>
    <row r="54" spans="1:14" x14ac:dyDescent="0.15">
      <c r="A54" s="250"/>
      <c r="B54" s="246"/>
      <c r="C54" s="246"/>
      <c r="D54" s="246"/>
      <c r="E54" s="246"/>
      <c r="F54" s="246"/>
      <c r="G54" s="327"/>
      <c r="H54" s="328" t="s">
        <v>508</v>
      </c>
      <c r="I54" s="329">
        <v>136169</v>
      </c>
      <c r="J54" s="330">
        <v>9060</v>
      </c>
      <c r="K54" s="331">
        <v>-50.6</v>
      </c>
      <c r="L54" s="332">
        <v>34175</v>
      </c>
      <c r="M54" s="333">
        <v>4.0999999999999996</v>
      </c>
      <c r="N54" s="334">
        <v>-54.7</v>
      </c>
    </row>
    <row r="55" spans="1:14" x14ac:dyDescent="0.15">
      <c r="A55" s="250"/>
      <c r="B55" s="246"/>
      <c r="C55" s="246"/>
      <c r="D55" s="246"/>
      <c r="E55" s="246"/>
      <c r="F55" s="246"/>
      <c r="G55" s="312" t="s">
        <v>510</v>
      </c>
      <c r="H55" s="313"/>
      <c r="I55" s="321">
        <v>2830134</v>
      </c>
      <c r="J55" s="322">
        <v>190197</v>
      </c>
      <c r="K55" s="323">
        <v>132.80000000000001</v>
      </c>
      <c r="L55" s="324">
        <v>85205</v>
      </c>
      <c r="M55" s="325">
        <v>14.5</v>
      </c>
      <c r="N55" s="326">
        <v>118.3</v>
      </c>
    </row>
    <row r="56" spans="1:14" x14ac:dyDescent="0.15">
      <c r="A56" s="250"/>
      <c r="B56" s="246"/>
      <c r="C56" s="246"/>
      <c r="D56" s="246"/>
      <c r="E56" s="246"/>
      <c r="F56" s="246"/>
      <c r="G56" s="327"/>
      <c r="H56" s="328" t="s">
        <v>508</v>
      </c>
      <c r="I56" s="329">
        <v>290773</v>
      </c>
      <c r="J56" s="330">
        <v>19541</v>
      </c>
      <c r="K56" s="331">
        <v>115.7</v>
      </c>
      <c r="L56" s="332">
        <v>38847</v>
      </c>
      <c r="M56" s="333">
        <v>13.7</v>
      </c>
      <c r="N56" s="334">
        <v>102</v>
      </c>
    </row>
    <row r="57" spans="1:14" x14ac:dyDescent="0.15">
      <c r="A57" s="250"/>
      <c r="B57" s="246"/>
      <c r="C57" s="246"/>
      <c r="D57" s="246"/>
      <c r="E57" s="246"/>
      <c r="F57" s="246"/>
      <c r="G57" s="312" t="s">
        <v>511</v>
      </c>
      <c r="H57" s="313"/>
      <c r="I57" s="321">
        <v>851029</v>
      </c>
      <c r="J57" s="322">
        <v>57748</v>
      </c>
      <c r="K57" s="323">
        <v>-69.599999999999994</v>
      </c>
      <c r="L57" s="324">
        <v>106092</v>
      </c>
      <c r="M57" s="325">
        <v>24.5</v>
      </c>
      <c r="N57" s="326">
        <v>-94.1</v>
      </c>
    </row>
    <row r="58" spans="1:14" x14ac:dyDescent="0.15">
      <c r="A58" s="250"/>
      <c r="B58" s="246"/>
      <c r="C58" s="246"/>
      <c r="D58" s="246"/>
      <c r="E58" s="246"/>
      <c r="F58" s="246"/>
      <c r="G58" s="327"/>
      <c r="H58" s="328" t="s">
        <v>508</v>
      </c>
      <c r="I58" s="329">
        <v>532270</v>
      </c>
      <c r="J58" s="330">
        <v>36118</v>
      </c>
      <c r="K58" s="331">
        <v>84.8</v>
      </c>
      <c r="L58" s="332">
        <v>44299</v>
      </c>
      <c r="M58" s="333">
        <v>14</v>
      </c>
      <c r="N58" s="334">
        <v>70.8</v>
      </c>
    </row>
    <row r="59" spans="1:14" x14ac:dyDescent="0.15">
      <c r="A59" s="250"/>
      <c r="B59" s="246"/>
      <c r="C59" s="246"/>
      <c r="D59" s="246"/>
      <c r="E59" s="246"/>
      <c r="F59" s="246"/>
      <c r="G59" s="312" t="s">
        <v>512</v>
      </c>
      <c r="H59" s="313"/>
      <c r="I59" s="321">
        <v>599906</v>
      </c>
      <c r="J59" s="322">
        <v>40935</v>
      </c>
      <c r="K59" s="323">
        <v>-29.1</v>
      </c>
      <c r="L59" s="324">
        <v>78903</v>
      </c>
      <c r="M59" s="325">
        <v>-25.6</v>
      </c>
      <c r="N59" s="326">
        <v>-3.5</v>
      </c>
    </row>
    <row r="60" spans="1:14" x14ac:dyDescent="0.15">
      <c r="A60" s="250"/>
      <c r="B60" s="246"/>
      <c r="C60" s="246"/>
      <c r="D60" s="246"/>
      <c r="E60" s="246"/>
      <c r="F60" s="246"/>
      <c r="G60" s="327"/>
      <c r="H60" s="328" t="s">
        <v>508</v>
      </c>
      <c r="I60" s="335">
        <v>268849</v>
      </c>
      <c r="J60" s="330">
        <v>18345</v>
      </c>
      <c r="K60" s="331">
        <v>-49.2</v>
      </c>
      <c r="L60" s="332">
        <v>49201</v>
      </c>
      <c r="M60" s="333">
        <v>11.1</v>
      </c>
      <c r="N60" s="334">
        <v>-60.3</v>
      </c>
    </row>
    <row r="61" spans="1:14" x14ac:dyDescent="0.15">
      <c r="A61" s="250"/>
      <c r="B61" s="246"/>
      <c r="C61" s="246"/>
      <c r="D61" s="246"/>
      <c r="E61" s="246"/>
      <c r="F61" s="246"/>
      <c r="G61" s="312" t="s">
        <v>513</v>
      </c>
      <c r="H61" s="336"/>
      <c r="I61" s="337">
        <v>1185270</v>
      </c>
      <c r="J61" s="338">
        <v>79637</v>
      </c>
      <c r="K61" s="339">
        <v>36.700000000000003</v>
      </c>
      <c r="L61" s="340">
        <v>82890</v>
      </c>
      <c r="M61" s="341">
        <v>6.7</v>
      </c>
      <c r="N61" s="326">
        <v>30</v>
      </c>
    </row>
    <row r="62" spans="1:14" x14ac:dyDescent="0.15">
      <c r="A62" s="250"/>
      <c r="B62" s="246"/>
      <c r="C62" s="246"/>
      <c r="D62" s="246"/>
      <c r="E62" s="246"/>
      <c r="F62" s="246"/>
      <c r="G62" s="327"/>
      <c r="H62" s="328" t="s">
        <v>508</v>
      </c>
      <c r="I62" s="329">
        <v>301035</v>
      </c>
      <c r="J62" s="330">
        <v>20279</v>
      </c>
      <c r="K62" s="331">
        <v>8.9</v>
      </c>
      <c r="L62" s="332">
        <v>39869</v>
      </c>
      <c r="M62" s="333">
        <v>8.8000000000000007</v>
      </c>
      <c r="N62" s="334">
        <v>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topLeftCell="C72" zoomScale="75" zoomScaleNormal="75" zoomScaleSheetLayoutView="55" workbookViewId="0">
      <selection activeCell="U2" sqref="U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topLeftCell="A76" zoomScale="75" zoomScaleNormal="75" zoomScaleSheetLayoutView="55" workbookViewId="0">
      <selection activeCell="U2" sqref="U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22" zoomScale="75" zoomScaleNormal="75" zoomScaleSheetLayoutView="100" workbookViewId="0">
      <selection activeCell="U2" sqref="U2"/>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4" t="s">
        <v>3</v>
      </c>
      <c r="D47" s="1174"/>
      <c r="E47" s="1175"/>
      <c r="F47" s="11">
        <v>15.26</v>
      </c>
      <c r="G47" s="12">
        <v>15.77</v>
      </c>
      <c r="H47" s="12">
        <v>11.74</v>
      </c>
      <c r="I47" s="12">
        <v>12.77</v>
      </c>
      <c r="J47" s="13">
        <v>13.91</v>
      </c>
    </row>
    <row r="48" spans="2:10" ht="57.75" customHeight="1" x14ac:dyDescent="0.15">
      <c r="B48" s="14"/>
      <c r="C48" s="1176" t="s">
        <v>4</v>
      </c>
      <c r="D48" s="1176"/>
      <c r="E48" s="1177"/>
      <c r="F48" s="15">
        <v>8.4600000000000009</v>
      </c>
      <c r="G48" s="16">
        <v>6.06</v>
      </c>
      <c r="H48" s="16">
        <v>7.61</v>
      </c>
      <c r="I48" s="16">
        <v>7.12</v>
      </c>
      <c r="J48" s="17">
        <v>5.08</v>
      </c>
    </row>
    <row r="49" spans="2:10" ht="57.75" customHeight="1" thickBot="1" x14ac:dyDescent="0.2">
      <c r="B49" s="18"/>
      <c r="C49" s="1178" t="s">
        <v>5</v>
      </c>
      <c r="D49" s="1178"/>
      <c r="E49" s="1179"/>
      <c r="F49" s="19" t="s">
        <v>520</v>
      </c>
      <c r="G49" s="20" t="s">
        <v>521</v>
      </c>
      <c r="H49" s="20" t="s">
        <v>522</v>
      </c>
      <c r="I49" s="20">
        <v>1.52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5" zoomScaleNormal="75" zoomScaleSheetLayoutView="100" workbookViewId="0">
      <selection activeCell="U2" sqref="U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6" t="s">
        <v>524</v>
      </c>
      <c r="D34" s="1186"/>
      <c r="E34" s="1187"/>
      <c r="F34" s="32">
        <v>8.4499999999999993</v>
      </c>
      <c r="G34" s="33">
        <v>6.05</v>
      </c>
      <c r="H34" s="33">
        <v>7.6</v>
      </c>
      <c r="I34" s="33">
        <v>7.12</v>
      </c>
      <c r="J34" s="34">
        <v>5.07</v>
      </c>
      <c r="K34" s="22"/>
      <c r="L34" s="22"/>
      <c r="M34" s="22"/>
      <c r="N34" s="22"/>
      <c r="O34" s="22"/>
      <c r="P34" s="22"/>
    </row>
    <row r="35" spans="1:16" ht="39" customHeight="1" x14ac:dyDescent="0.15">
      <c r="A35" s="22"/>
      <c r="B35" s="35"/>
      <c r="C35" s="1180" t="s">
        <v>525</v>
      </c>
      <c r="D35" s="1181"/>
      <c r="E35" s="1182"/>
      <c r="F35" s="36">
        <v>2.66</v>
      </c>
      <c r="G35" s="37">
        <v>2.5499999999999998</v>
      </c>
      <c r="H35" s="37">
        <v>2.4700000000000002</v>
      </c>
      <c r="I35" s="37">
        <v>1.49</v>
      </c>
      <c r="J35" s="38">
        <v>2.14</v>
      </c>
      <c r="K35" s="22"/>
      <c r="L35" s="22"/>
      <c r="M35" s="22"/>
      <c r="N35" s="22"/>
      <c r="O35" s="22"/>
      <c r="P35" s="22"/>
    </row>
    <row r="36" spans="1:16" ht="39" customHeight="1" x14ac:dyDescent="0.15">
      <c r="A36" s="22"/>
      <c r="B36" s="35"/>
      <c r="C36" s="1180" t="s">
        <v>526</v>
      </c>
      <c r="D36" s="1181"/>
      <c r="E36" s="1182"/>
      <c r="F36" s="36">
        <v>0.5</v>
      </c>
      <c r="G36" s="37">
        <v>0.47</v>
      </c>
      <c r="H36" s="37">
        <v>0.98</v>
      </c>
      <c r="I36" s="37">
        <v>0.51</v>
      </c>
      <c r="J36" s="38">
        <v>1.2</v>
      </c>
      <c r="K36" s="22"/>
      <c r="L36" s="22"/>
      <c r="M36" s="22"/>
      <c r="N36" s="22"/>
      <c r="O36" s="22"/>
      <c r="P36" s="22"/>
    </row>
    <row r="37" spans="1:16" ht="39" customHeight="1" x14ac:dyDescent="0.15">
      <c r="A37" s="22"/>
      <c r="B37" s="35"/>
      <c r="C37" s="1180" t="s">
        <v>527</v>
      </c>
      <c r="D37" s="1181"/>
      <c r="E37" s="1182"/>
      <c r="F37" s="36">
        <v>0.03</v>
      </c>
      <c r="G37" s="37">
        <v>0.03</v>
      </c>
      <c r="H37" s="37">
        <v>0.05</v>
      </c>
      <c r="I37" s="37">
        <v>0.04</v>
      </c>
      <c r="J37" s="38">
        <v>0.39</v>
      </c>
      <c r="K37" s="22"/>
      <c r="L37" s="22"/>
      <c r="M37" s="22"/>
      <c r="N37" s="22"/>
      <c r="O37" s="22"/>
      <c r="P37" s="22"/>
    </row>
    <row r="38" spans="1:16" ht="39" customHeight="1" x14ac:dyDescent="0.15">
      <c r="A38" s="22"/>
      <c r="B38" s="35"/>
      <c r="C38" s="1180" t="s">
        <v>528</v>
      </c>
      <c r="D38" s="1181"/>
      <c r="E38" s="1182"/>
      <c r="F38" s="36">
        <v>0.01</v>
      </c>
      <c r="G38" s="37">
        <v>7.0000000000000007E-2</v>
      </c>
      <c r="H38" s="37">
        <v>0.06</v>
      </c>
      <c r="I38" s="37">
        <v>0.06</v>
      </c>
      <c r="J38" s="38">
        <v>0.04</v>
      </c>
      <c r="K38" s="22"/>
      <c r="L38" s="22"/>
      <c r="M38" s="22"/>
      <c r="N38" s="22"/>
      <c r="O38" s="22"/>
      <c r="P38" s="22"/>
    </row>
    <row r="39" spans="1:16" ht="39" customHeight="1" x14ac:dyDescent="0.15">
      <c r="A39" s="22"/>
      <c r="B39" s="35"/>
      <c r="C39" s="1180" t="s">
        <v>529</v>
      </c>
      <c r="D39" s="1181"/>
      <c r="E39" s="1182"/>
      <c r="F39" s="36">
        <v>0</v>
      </c>
      <c r="G39" s="37">
        <v>0</v>
      </c>
      <c r="H39" s="37">
        <v>0</v>
      </c>
      <c r="I39" s="37">
        <v>0</v>
      </c>
      <c r="J39" s="38">
        <v>0</v>
      </c>
      <c r="K39" s="22"/>
      <c r="L39" s="22"/>
      <c r="M39" s="22"/>
      <c r="N39" s="22"/>
      <c r="O39" s="22"/>
      <c r="P39" s="22"/>
    </row>
    <row r="40" spans="1:16" ht="39" customHeight="1" x14ac:dyDescent="0.15">
      <c r="A40" s="22"/>
      <c r="B40" s="35"/>
      <c r="C40" s="1180"/>
      <c r="D40" s="1181"/>
      <c r="E40" s="1182"/>
      <c r="F40" s="36"/>
      <c r="G40" s="37"/>
      <c r="H40" s="37"/>
      <c r="I40" s="37"/>
      <c r="J40" s="38"/>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530</v>
      </c>
      <c r="D42" s="1181"/>
      <c r="E42" s="1182"/>
      <c r="F42" s="36" t="s">
        <v>475</v>
      </c>
      <c r="G42" s="37" t="s">
        <v>475</v>
      </c>
      <c r="H42" s="37" t="s">
        <v>475</v>
      </c>
      <c r="I42" s="37" t="s">
        <v>475</v>
      </c>
      <c r="J42" s="38" t="s">
        <v>475</v>
      </c>
      <c r="K42" s="22"/>
      <c r="L42" s="22"/>
      <c r="M42" s="22"/>
      <c r="N42" s="22"/>
      <c r="O42" s="22"/>
      <c r="P42" s="22"/>
    </row>
    <row r="43" spans="1:16" ht="39" customHeight="1" thickBot="1" x14ac:dyDescent="0.2">
      <c r="A43" s="22"/>
      <c r="B43" s="40"/>
      <c r="C43" s="1183" t="s">
        <v>531</v>
      </c>
      <c r="D43" s="1184"/>
      <c r="E43" s="1185"/>
      <c r="F43" s="41">
        <v>0</v>
      </c>
      <c r="G43" s="42">
        <v>0</v>
      </c>
      <c r="H43" s="42">
        <v>0</v>
      </c>
      <c r="I43" s="42">
        <v>0</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28" zoomScale="75" zoomScaleNormal="75" zoomScaleSheetLayoutView="55" workbookViewId="0">
      <selection activeCell="U2" sqref="U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707</v>
      </c>
      <c r="L45" s="60">
        <v>664</v>
      </c>
      <c r="M45" s="60">
        <v>649</v>
      </c>
      <c r="N45" s="60">
        <v>617</v>
      </c>
      <c r="O45" s="61">
        <v>588</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475</v>
      </c>
      <c r="L46" s="64" t="s">
        <v>475</v>
      </c>
      <c r="M46" s="64" t="s">
        <v>475</v>
      </c>
      <c r="N46" s="64" t="s">
        <v>475</v>
      </c>
      <c r="O46" s="65" t="s">
        <v>475</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475</v>
      </c>
      <c r="L47" s="64" t="s">
        <v>475</v>
      </c>
      <c r="M47" s="64" t="s">
        <v>475</v>
      </c>
      <c r="N47" s="64" t="s">
        <v>475</v>
      </c>
      <c r="O47" s="65" t="s">
        <v>475</v>
      </c>
      <c r="P47" s="48"/>
      <c r="Q47" s="48"/>
      <c r="R47" s="48"/>
      <c r="S47" s="48"/>
      <c r="T47" s="48"/>
      <c r="U47" s="48"/>
    </row>
    <row r="48" spans="1:21" ht="30.75" customHeight="1" x14ac:dyDescent="0.15">
      <c r="A48" s="48"/>
      <c r="B48" s="1198"/>
      <c r="C48" s="1199"/>
      <c r="D48" s="62"/>
      <c r="E48" s="1190" t="s">
        <v>15</v>
      </c>
      <c r="F48" s="1190"/>
      <c r="G48" s="1190"/>
      <c r="H48" s="1190"/>
      <c r="I48" s="1190"/>
      <c r="J48" s="1191"/>
      <c r="K48" s="63">
        <v>125</v>
      </c>
      <c r="L48" s="64">
        <v>124</v>
      </c>
      <c r="M48" s="64">
        <v>123</v>
      </c>
      <c r="N48" s="64">
        <v>130</v>
      </c>
      <c r="O48" s="65">
        <v>146</v>
      </c>
      <c r="P48" s="48"/>
      <c r="Q48" s="48"/>
      <c r="R48" s="48"/>
      <c r="S48" s="48"/>
      <c r="T48" s="48"/>
      <c r="U48" s="48"/>
    </row>
    <row r="49" spans="1:21" ht="30.75" customHeight="1" x14ac:dyDescent="0.15">
      <c r="A49" s="48"/>
      <c r="B49" s="1198"/>
      <c r="C49" s="1199"/>
      <c r="D49" s="62"/>
      <c r="E49" s="1190" t="s">
        <v>16</v>
      </c>
      <c r="F49" s="1190"/>
      <c r="G49" s="1190"/>
      <c r="H49" s="1190"/>
      <c r="I49" s="1190"/>
      <c r="J49" s="1191"/>
      <c r="K49" s="63">
        <v>1</v>
      </c>
      <c r="L49" s="64">
        <v>1</v>
      </c>
      <c r="M49" s="64">
        <v>1</v>
      </c>
      <c r="N49" s="64">
        <v>1</v>
      </c>
      <c r="O49" s="65">
        <v>1</v>
      </c>
      <c r="P49" s="48"/>
      <c r="Q49" s="48"/>
      <c r="R49" s="48"/>
      <c r="S49" s="48"/>
      <c r="T49" s="48"/>
      <c r="U49" s="48"/>
    </row>
    <row r="50" spans="1:21" ht="30.75" customHeight="1" x14ac:dyDescent="0.15">
      <c r="A50" s="48"/>
      <c r="B50" s="1198"/>
      <c r="C50" s="1199"/>
      <c r="D50" s="62"/>
      <c r="E50" s="1190" t="s">
        <v>17</v>
      </c>
      <c r="F50" s="1190"/>
      <c r="G50" s="1190"/>
      <c r="H50" s="1190"/>
      <c r="I50" s="1190"/>
      <c r="J50" s="1191"/>
      <c r="K50" s="63">
        <v>18</v>
      </c>
      <c r="L50" s="64">
        <v>17</v>
      </c>
      <c r="M50" s="64">
        <v>16</v>
      </c>
      <c r="N50" s="64">
        <v>16</v>
      </c>
      <c r="O50" s="65">
        <v>16</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475</v>
      </c>
      <c r="L51" s="64" t="s">
        <v>475</v>
      </c>
      <c r="M51" s="64" t="s">
        <v>475</v>
      </c>
      <c r="N51" s="64" t="s">
        <v>475</v>
      </c>
      <c r="O51" s="65" t="s">
        <v>475</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463</v>
      </c>
      <c r="L52" s="64">
        <v>457</v>
      </c>
      <c r="M52" s="64">
        <v>472</v>
      </c>
      <c r="N52" s="64">
        <v>455</v>
      </c>
      <c r="O52" s="65">
        <v>449</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388</v>
      </c>
      <c r="L53" s="69">
        <v>349</v>
      </c>
      <c r="M53" s="69">
        <v>317</v>
      </c>
      <c r="N53" s="69">
        <v>309</v>
      </c>
      <c r="O53" s="70">
        <v>302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75" zoomScaleNormal="75" zoomScaleSheetLayoutView="100" workbookViewId="0">
      <selection activeCell="U2" sqref="U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16" t="s">
        <v>24</v>
      </c>
      <c r="C41" s="1217"/>
      <c r="D41" s="81"/>
      <c r="E41" s="1218" t="s">
        <v>25</v>
      </c>
      <c r="F41" s="1218"/>
      <c r="G41" s="1218"/>
      <c r="H41" s="1219"/>
      <c r="I41" s="82">
        <v>5749</v>
      </c>
      <c r="J41" s="83">
        <v>5881</v>
      </c>
      <c r="K41" s="83">
        <v>6883</v>
      </c>
      <c r="L41" s="83">
        <v>6941</v>
      </c>
      <c r="M41" s="84">
        <v>6915</v>
      </c>
    </row>
    <row r="42" spans="2:13" ht="27.75" customHeight="1" x14ac:dyDescent="0.15">
      <c r="B42" s="1206"/>
      <c r="C42" s="1207"/>
      <c r="D42" s="85"/>
      <c r="E42" s="1210" t="s">
        <v>26</v>
      </c>
      <c r="F42" s="1210"/>
      <c r="G42" s="1210"/>
      <c r="H42" s="1211"/>
      <c r="I42" s="86">
        <v>156</v>
      </c>
      <c r="J42" s="87">
        <v>65</v>
      </c>
      <c r="K42" s="87">
        <v>48</v>
      </c>
      <c r="L42" s="87">
        <v>32</v>
      </c>
      <c r="M42" s="88">
        <v>16</v>
      </c>
    </row>
    <row r="43" spans="2:13" ht="27.75" customHeight="1" x14ac:dyDescent="0.15">
      <c r="B43" s="1206"/>
      <c r="C43" s="1207"/>
      <c r="D43" s="85"/>
      <c r="E43" s="1210" t="s">
        <v>27</v>
      </c>
      <c r="F43" s="1210"/>
      <c r="G43" s="1210"/>
      <c r="H43" s="1211"/>
      <c r="I43" s="86">
        <v>2634</v>
      </c>
      <c r="J43" s="87">
        <v>2580</v>
      </c>
      <c r="K43" s="87">
        <v>2400</v>
      </c>
      <c r="L43" s="87">
        <v>2302</v>
      </c>
      <c r="M43" s="88">
        <v>2290</v>
      </c>
    </row>
    <row r="44" spans="2:13" ht="27.75" customHeight="1" x14ac:dyDescent="0.15">
      <c r="B44" s="1206"/>
      <c r="C44" s="1207"/>
      <c r="D44" s="85"/>
      <c r="E44" s="1210" t="s">
        <v>28</v>
      </c>
      <c r="F44" s="1210"/>
      <c r="G44" s="1210"/>
      <c r="H44" s="1211"/>
      <c r="I44" s="86">
        <v>2</v>
      </c>
      <c r="J44" s="87">
        <v>2</v>
      </c>
      <c r="K44" s="87">
        <v>12</v>
      </c>
      <c r="L44" s="87">
        <v>44</v>
      </c>
      <c r="M44" s="88">
        <v>240</v>
      </c>
    </row>
    <row r="45" spans="2:13" ht="27.75" customHeight="1" x14ac:dyDescent="0.15">
      <c r="B45" s="1206"/>
      <c r="C45" s="1207"/>
      <c r="D45" s="85"/>
      <c r="E45" s="1210" t="s">
        <v>29</v>
      </c>
      <c r="F45" s="1210"/>
      <c r="G45" s="1210"/>
      <c r="H45" s="1211"/>
      <c r="I45" s="86">
        <v>954</v>
      </c>
      <c r="J45" s="87">
        <v>962</v>
      </c>
      <c r="K45" s="87">
        <v>908</v>
      </c>
      <c r="L45" s="87">
        <v>904</v>
      </c>
      <c r="M45" s="88">
        <v>843</v>
      </c>
    </row>
    <row r="46" spans="2:13" ht="27.75" customHeight="1" x14ac:dyDescent="0.15">
      <c r="B46" s="1206"/>
      <c r="C46" s="1207"/>
      <c r="D46" s="89"/>
      <c r="E46" s="1210" t="s">
        <v>30</v>
      </c>
      <c r="F46" s="1210"/>
      <c r="G46" s="1210"/>
      <c r="H46" s="1211"/>
      <c r="I46" s="86" t="s">
        <v>475</v>
      </c>
      <c r="J46" s="87" t="s">
        <v>475</v>
      </c>
      <c r="K46" s="87" t="s">
        <v>475</v>
      </c>
      <c r="L46" s="87" t="s">
        <v>475</v>
      </c>
      <c r="M46" s="88" t="s">
        <v>475</v>
      </c>
    </row>
    <row r="47" spans="2:13" ht="27.75" customHeight="1" x14ac:dyDescent="0.15">
      <c r="B47" s="1206"/>
      <c r="C47" s="1207"/>
      <c r="D47" s="90"/>
      <c r="E47" s="1220" t="s">
        <v>31</v>
      </c>
      <c r="F47" s="1221"/>
      <c r="G47" s="1221"/>
      <c r="H47" s="1222"/>
      <c r="I47" s="86" t="s">
        <v>475</v>
      </c>
      <c r="J47" s="87" t="s">
        <v>475</v>
      </c>
      <c r="K47" s="87" t="s">
        <v>475</v>
      </c>
      <c r="L47" s="87" t="s">
        <v>475</v>
      </c>
      <c r="M47" s="88" t="s">
        <v>475</v>
      </c>
    </row>
    <row r="48" spans="2:13" ht="27.75" customHeight="1" x14ac:dyDescent="0.15">
      <c r="B48" s="1206"/>
      <c r="C48" s="1207"/>
      <c r="D48" s="85"/>
      <c r="E48" s="1210" t="s">
        <v>32</v>
      </c>
      <c r="F48" s="1210"/>
      <c r="G48" s="1210"/>
      <c r="H48" s="1211"/>
      <c r="I48" s="86" t="s">
        <v>475</v>
      </c>
      <c r="J48" s="87" t="s">
        <v>475</v>
      </c>
      <c r="K48" s="87" t="s">
        <v>475</v>
      </c>
      <c r="L48" s="87" t="s">
        <v>475</v>
      </c>
      <c r="M48" s="88" t="s">
        <v>475</v>
      </c>
    </row>
    <row r="49" spans="2:13" ht="27.75" customHeight="1" x14ac:dyDescent="0.15">
      <c r="B49" s="1208"/>
      <c r="C49" s="1209"/>
      <c r="D49" s="85"/>
      <c r="E49" s="1210" t="s">
        <v>33</v>
      </c>
      <c r="F49" s="1210"/>
      <c r="G49" s="1210"/>
      <c r="H49" s="1211"/>
      <c r="I49" s="86" t="s">
        <v>475</v>
      </c>
      <c r="J49" s="87" t="s">
        <v>475</v>
      </c>
      <c r="K49" s="87" t="s">
        <v>475</v>
      </c>
      <c r="L49" s="87" t="s">
        <v>475</v>
      </c>
      <c r="M49" s="88" t="s">
        <v>475</v>
      </c>
    </row>
    <row r="50" spans="2:13" ht="27.75" customHeight="1" x14ac:dyDescent="0.15">
      <c r="B50" s="1204" t="s">
        <v>34</v>
      </c>
      <c r="C50" s="1205"/>
      <c r="D50" s="91"/>
      <c r="E50" s="1210" t="s">
        <v>35</v>
      </c>
      <c r="F50" s="1210"/>
      <c r="G50" s="1210"/>
      <c r="H50" s="1211"/>
      <c r="I50" s="86">
        <v>2160</v>
      </c>
      <c r="J50" s="87">
        <v>2138</v>
      </c>
      <c r="K50" s="87">
        <v>1655</v>
      </c>
      <c r="L50" s="87">
        <v>1746</v>
      </c>
      <c r="M50" s="88">
        <v>1798</v>
      </c>
    </row>
    <row r="51" spans="2:13" ht="27.75" customHeight="1" x14ac:dyDescent="0.15">
      <c r="B51" s="1206"/>
      <c r="C51" s="1207"/>
      <c r="D51" s="85"/>
      <c r="E51" s="1210" t="s">
        <v>36</v>
      </c>
      <c r="F51" s="1210"/>
      <c r="G51" s="1210"/>
      <c r="H51" s="1211"/>
      <c r="I51" s="86">
        <v>10</v>
      </c>
      <c r="J51" s="87">
        <v>4</v>
      </c>
      <c r="K51" s="87" t="s">
        <v>475</v>
      </c>
      <c r="L51" s="87" t="s">
        <v>475</v>
      </c>
      <c r="M51" s="88" t="s">
        <v>475</v>
      </c>
    </row>
    <row r="52" spans="2:13" ht="27.75" customHeight="1" x14ac:dyDescent="0.15">
      <c r="B52" s="1208"/>
      <c r="C52" s="1209"/>
      <c r="D52" s="85"/>
      <c r="E52" s="1210" t="s">
        <v>37</v>
      </c>
      <c r="F52" s="1210"/>
      <c r="G52" s="1210"/>
      <c r="H52" s="1211"/>
      <c r="I52" s="86">
        <v>5646</v>
      </c>
      <c r="J52" s="87">
        <v>5819</v>
      </c>
      <c r="K52" s="87">
        <v>6135</v>
      </c>
      <c r="L52" s="87">
        <v>6069</v>
      </c>
      <c r="M52" s="88">
        <v>5963</v>
      </c>
    </row>
    <row r="53" spans="2:13" ht="27.75" customHeight="1" thickBot="1" x14ac:dyDescent="0.2">
      <c r="B53" s="1212" t="s">
        <v>21</v>
      </c>
      <c r="C53" s="1213"/>
      <c r="D53" s="92"/>
      <c r="E53" s="1214" t="s">
        <v>38</v>
      </c>
      <c r="F53" s="1214"/>
      <c r="G53" s="1214"/>
      <c r="H53" s="1215"/>
      <c r="I53" s="93">
        <v>1679</v>
      </c>
      <c r="J53" s="94">
        <v>1527</v>
      </c>
      <c r="K53" s="94">
        <v>2463</v>
      </c>
      <c r="L53" s="94">
        <v>2408</v>
      </c>
      <c r="M53" s="95">
        <v>2542</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topLeftCell="A4" zoomScale="75" zoomScaleNormal="75" zoomScaleSheetLayoutView="55" workbookViewId="0">
      <selection activeCell="U2" sqref="U2"/>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546</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546</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548</v>
      </c>
      <c r="I42" s="354"/>
      <c r="J42" s="354"/>
      <c r="K42" s="354"/>
      <c r="L42" s="246"/>
      <c r="M42" s="246"/>
      <c r="N42" s="246"/>
      <c r="O42" s="246"/>
    </row>
    <row r="43" spans="2:17" x14ac:dyDescent="0.15">
      <c r="B43" s="250"/>
      <c r="C43" s="246"/>
      <c r="D43" s="246"/>
      <c r="E43" s="246"/>
      <c r="F43" s="246"/>
      <c r="G43" s="1235"/>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549</v>
      </c>
    </row>
    <row r="50" spans="1:17" x14ac:dyDescent="0.15">
      <c r="B50" s="250"/>
      <c r="C50" s="246"/>
      <c r="D50" s="246"/>
      <c r="E50" s="246"/>
      <c r="F50" s="246"/>
      <c r="G50" s="1244"/>
      <c r="H50" s="1245"/>
      <c r="I50" s="1245"/>
      <c r="J50" s="1246"/>
      <c r="K50" s="356" t="s">
        <v>515</v>
      </c>
      <c r="L50" s="356" t="s">
        <v>516</v>
      </c>
      <c r="M50" s="356" t="s">
        <v>517</v>
      </c>
      <c r="N50" s="356" t="s">
        <v>518</v>
      </c>
      <c r="O50" s="356" t="s">
        <v>519</v>
      </c>
    </row>
    <row r="51" spans="1:17" x14ac:dyDescent="0.15">
      <c r="B51" s="250"/>
      <c r="C51" s="246"/>
      <c r="D51" s="246"/>
      <c r="E51" s="246"/>
      <c r="F51" s="246"/>
      <c r="G51" s="1247" t="s">
        <v>550</v>
      </c>
      <c r="H51" s="1248"/>
      <c r="I51" s="1253" t="s">
        <v>551</v>
      </c>
      <c r="J51" s="1253"/>
      <c r="K51" s="1257"/>
      <c r="L51" s="1257"/>
      <c r="M51" s="1257"/>
      <c r="N51" s="1257"/>
      <c r="O51" s="1257"/>
    </row>
    <row r="52" spans="1:17" x14ac:dyDescent="0.15">
      <c r="B52" s="250"/>
      <c r="C52" s="246"/>
      <c r="D52" s="246"/>
      <c r="E52" s="246"/>
      <c r="F52" s="246"/>
      <c r="G52" s="1249"/>
      <c r="H52" s="1250"/>
      <c r="I52" s="1254"/>
      <c r="J52" s="1254"/>
      <c r="K52" s="1223"/>
      <c r="L52" s="1223"/>
      <c r="M52" s="1223"/>
      <c r="N52" s="1223"/>
      <c r="O52" s="1223"/>
    </row>
    <row r="53" spans="1:17" x14ac:dyDescent="0.15">
      <c r="A53" s="357"/>
      <c r="B53" s="250"/>
      <c r="C53" s="246"/>
      <c r="D53" s="246"/>
      <c r="E53" s="246"/>
      <c r="F53" s="246"/>
      <c r="G53" s="1249"/>
      <c r="H53" s="1250"/>
      <c r="I53" s="1233" t="s">
        <v>552</v>
      </c>
      <c r="J53" s="1233"/>
      <c r="K53" s="1258"/>
      <c r="L53" s="1258"/>
      <c r="M53" s="1258"/>
      <c r="N53" s="1258"/>
      <c r="O53" s="1258"/>
    </row>
    <row r="54" spans="1:17" x14ac:dyDescent="0.15">
      <c r="A54" s="357"/>
      <c r="B54" s="250"/>
      <c r="C54" s="246"/>
      <c r="D54" s="246"/>
      <c r="E54" s="246"/>
      <c r="F54" s="246"/>
      <c r="G54" s="1251"/>
      <c r="H54" s="1252"/>
      <c r="I54" s="1233"/>
      <c r="J54" s="1233"/>
      <c r="K54" s="1256"/>
      <c r="L54" s="1256"/>
      <c r="M54" s="1256"/>
      <c r="N54" s="1256"/>
      <c r="O54" s="1256"/>
    </row>
    <row r="55" spans="1:17" x14ac:dyDescent="0.15">
      <c r="A55" s="357"/>
      <c r="B55" s="250"/>
      <c r="C55" s="246"/>
      <c r="D55" s="246"/>
      <c r="E55" s="246"/>
      <c r="F55" s="246"/>
      <c r="G55" s="1227" t="s">
        <v>553</v>
      </c>
      <c r="H55" s="1228"/>
      <c r="I55" s="1233" t="s">
        <v>551</v>
      </c>
      <c r="J55" s="1233"/>
      <c r="K55" s="1257"/>
      <c r="L55" s="1257"/>
      <c r="M55" s="1257"/>
      <c r="N55" s="1257"/>
      <c r="O55" s="1257"/>
    </row>
    <row r="56" spans="1:17" x14ac:dyDescent="0.15">
      <c r="A56" s="357"/>
      <c r="B56" s="250"/>
      <c r="C56" s="246"/>
      <c r="D56" s="246"/>
      <c r="E56" s="246"/>
      <c r="F56" s="246"/>
      <c r="G56" s="1229"/>
      <c r="H56" s="1230"/>
      <c r="I56" s="1233"/>
      <c r="J56" s="1233"/>
      <c r="K56" s="1223"/>
      <c r="L56" s="1223"/>
      <c r="M56" s="1223"/>
      <c r="N56" s="1223"/>
      <c r="O56" s="1223"/>
    </row>
    <row r="57" spans="1:17" s="357" customFormat="1" x14ac:dyDescent="0.15">
      <c r="B57" s="358"/>
      <c r="C57" s="354"/>
      <c r="D57" s="354"/>
      <c r="E57" s="354"/>
      <c r="F57" s="354"/>
      <c r="G57" s="1229"/>
      <c r="H57" s="1230"/>
      <c r="I57" s="1225" t="s">
        <v>552</v>
      </c>
      <c r="J57" s="1225"/>
      <c r="K57" s="1258"/>
      <c r="L57" s="1258"/>
      <c r="M57" s="1258"/>
      <c r="N57" s="1258"/>
      <c r="O57" s="1258"/>
      <c r="P57" s="359"/>
      <c r="Q57" s="358"/>
    </row>
    <row r="58" spans="1:17" s="357" customFormat="1" x14ac:dyDescent="0.15">
      <c r="A58" s="245"/>
      <c r="B58" s="358"/>
      <c r="C58" s="354"/>
      <c r="D58" s="354"/>
      <c r="E58" s="354"/>
      <c r="F58" s="354"/>
      <c r="G58" s="1231"/>
      <c r="H58" s="1232"/>
      <c r="I58" s="1225"/>
      <c r="J58" s="1225"/>
      <c r="K58" s="1256"/>
      <c r="L58" s="1256"/>
      <c r="M58" s="1256"/>
      <c r="N58" s="1256"/>
      <c r="O58" s="125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548</v>
      </c>
      <c r="I64" s="354"/>
      <c r="J64" s="354"/>
      <c r="K64" s="354"/>
      <c r="L64" s="246"/>
      <c r="M64" s="246"/>
      <c r="N64" s="246"/>
      <c r="O64" s="246"/>
    </row>
    <row r="65" spans="2:30" x14ac:dyDescent="0.15">
      <c r="B65" s="250"/>
      <c r="C65" s="246"/>
      <c r="D65" s="246"/>
      <c r="E65" s="246"/>
      <c r="F65" s="246"/>
      <c r="G65" s="1235" t="s">
        <v>555</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556</v>
      </c>
      <c r="I71" s="370"/>
      <c r="J71" s="366"/>
      <c r="K71" s="366"/>
      <c r="L71" s="367"/>
      <c r="M71" s="366"/>
      <c r="N71" s="367"/>
      <c r="O71" s="368"/>
    </row>
    <row r="72" spans="2:30" x14ac:dyDescent="0.15">
      <c r="B72" s="250"/>
      <c r="C72" s="246"/>
      <c r="D72" s="246"/>
      <c r="E72" s="246"/>
      <c r="F72" s="246"/>
      <c r="G72" s="1244"/>
      <c r="H72" s="1245"/>
      <c r="I72" s="1245"/>
      <c r="J72" s="1246"/>
      <c r="K72" s="356" t="s">
        <v>515</v>
      </c>
      <c r="L72" s="356" t="s">
        <v>516</v>
      </c>
      <c r="M72" s="356" t="s">
        <v>517</v>
      </c>
      <c r="N72" s="356" t="s">
        <v>518</v>
      </c>
      <c r="O72" s="356" t="s">
        <v>519</v>
      </c>
    </row>
    <row r="73" spans="2:30" x14ac:dyDescent="0.15">
      <c r="B73" s="250"/>
      <c r="C73" s="246"/>
      <c r="D73" s="246"/>
      <c r="E73" s="246"/>
      <c r="F73" s="246"/>
      <c r="G73" s="1247" t="s">
        <v>550</v>
      </c>
      <c r="H73" s="1248"/>
      <c r="I73" s="1253" t="s">
        <v>551</v>
      </c>
      <c r="J73" s="1253"/>
      <c r="K73" s="1234">
        <v>53</v>
      </c>
      <c r="L73" s="1234">
        <v>48</v>
      </c>
      <c r="M73" s="1223">
        <v>80.8</v>
      </c>
      <c r="N73" s="1223">
        <v>74.099999999999994</v>
      </c>
      <c r="O73" s="1223">
        <v>80.099999999999994</v>
      </c>
      <c r="S73" s="245">
        <v>9.9</v>
      </c>
    </row>
    <row r="74" spans="2:30" x14ac:dyDescent="0.15">
      <c r="B74" s="250"/>
      <c r="C74" s="246"/>
      <c r="D74" s="246"/>
      <c r="E74" s="246"/>
      <c r="F74" s="246"/>
      <c r="G74" s="1249"/>
      <c r="H74" s="1250"/>
      <c r="I74" s="1254"/>
      <c r="J74" s="1254"/>
      <c r="K74" s="1234"/>
      <c r="L74" s="1234"/>
      <c r="M74" s="1223"/>
      <c r="N74" s="1223"/>
      <c r="O74" s="1223"/>
    </row>
    <row r="75" spans="2:30" x14ac:dyDescent="0.15">
      <c r="B75" s="250"/>
      <c r="C75" s="246"/>
      <c r="D75" s="246"/>
      <c r="E75" s="246"/>
      <c r="F75" s="246"/>
      <c r="G75" s="1249"/>
      <c r="H75" s="1250"/>
      <c r="I75" s="1233" t="s">
        <v>557</v>
      </c>
      <c r="J75" s="1233"/>
      <c r="K75" s="1255">
        <v>12.4</v>
      </c>
      <c r="L75" s="1255">
        <v>11.9</v>
      </c>
      <c r="M75" s="1255">
        <v>11.2</v>
      </c>
      <c r="N75" s="1255">
        <v>10.3</v>
      </c>
      <c r="O75" s="1255">
        <v>9.8000000000000007</v>
      </c>
      <c r="U75" s="245">
        <v>81.2</v>
      </c>
      <c r="W75" s="245">
        <v>87.2</v>
      </c>
      <c r="Y75" s="245">
        <v>99.8</v>
      </c>
      <c r="AA75" s="245">
        <v>109.5</v>
      </c>
      <c r="AC75" s="245">
        <v>115.2</v>
      </c>
    </row>
    <row r="76" spans="2:30" x14ac:dyDescent="0.15">
      <c r="B76" s="250"/>
      <c r="C76" s="246"/>
      <c r="D76" s="246"/>
      <c r="E76" s="246"/>
      <c r="F76" s="246"/>
      <c r="G76" s="1251"/>
      <c r="H76" s="1252"/>
      <c r="I76" s="1233"/>
      <c r="J76" s="1233"/>
      <c r="K76" s="1256"/>
      <c r="L76" s="1256"/>
      <c r="M76" s="1256"/>
      <c r="N76" s="1256"/>
      <c r="O76" s="1256"/>
    </row>
    <row r="77" spans="2:30" x14ac:dyDescent="0.15">
      <c r="B77" s="250"/>
      <c r="C77" s="246"/>
      <c r="D77" s="246"/>
      <c r="E77" s="246"/>
      <c r="F77" s="246"/>
      <c r="G77" s="1227" t="s">
        <v>553</v>
      </c>
      <c r="H77" s="1228"/>
      <c r="I77" s="1233" t="s">
        <v>551</v>
      </c>
      <c r="J77" s="1233"/>
      <c r="K77" s="1234">
        <v>61.3</v>
      </c>
      <c r="L77" s="1234">
        <v>54.6</v>
      </c>
      <c r="M77" s="1223">
        <v>48.7</v>
      </c>
      <c r="N77" s="1223">
        <v>20.2</v>
      </c>
      <c r="O77" s="1223">
        <v>38.5</v>
      </c>
      <c r="R77" s="245">
        <v>12.3</v>
      </c>
      <c r="T77" s="245">
        <v>11.1</v>
      </c>
    </row>
    <row r="78" spans="2:30" x14ac:dyDescent="0.15">
      <c r="B78" s="250"/>
      <c r="C78" s="246"/>
      <c r="D78" s="246"/>
      <c r="E78" s="246"/>
      <c r="F78" s="246"/>
      <c r="G78" s="1229"/>
      <c r="H78" s="1230"/>
      <c r="I78" s="1233"/>
      <c r="J78" s="1233"/>
      <c r="K78" s="1234"/>
      <c r="L78" s="1234"/>
      <c r="M78" s="1223"/>
      <c r="N78" s="1223"/>
      <c r="O78" s="1223"/>
    </row>
    <row r="79" spans="2:30" x14ac:dyDescent="0.15">
      <c r="B79" s="250"/>
      <c r="C79" s="246"/>
      <c r="D79" s="246"/>
      <c r="E79" s="246"/>
      <c r="F79" s="246"/>
      <c r="G79" s="1229"/>
      <c r="H79" s="1230"/>
      <c r="I79" s="1224" t="s">
        <v>557</v>
      </c>
      <c r="J79" s="1225"/>
      <c r="K79" s="1226">
        <v>11.7</v>
      </c>
      <c r="L79" s="1226">
        <v>11.2</v>
      </c>
      <c r="M79" s="1226">
        <v>10.4</v>
      </c>
      <c r="N79" s="1226">
        <v>9.3000000000000007</v>
      </c>
      <c r="O79" s="1226">
        <v>9.1999999999999993</v>
      </c>
      <c r="V79" s="245">
        <v>53.5</v>
      </c>
      <c r="X79" s="245">
        <v>48.2</v>
      </c>
      <c r="Z79" s="245">
        <v>34.200000000000003</v>
      </c>
      <c r="AB79" s="245">
        <v>30.3</v>
      </c>
      <c r="AD79" s="245">
        <v>28.9</v>
      </c>
    </row>
    <row r="80" spans="2:30" x14ac:dyDescent="0.15">
      <c r="B80" s="250"/>
      <c r="C80" s="246"/>
      <c r="D80" s="246"/>
      <c r="E80" s="246"/>
      <c r="F80" s="246"/>
      <c r="G80" s="1231"/>
      <c r="H80" s="1232"/>
      <c r="I80" s="1225"/>
      <c r="J80" s="1225"/>
      <c r="K80" s="1226"/>
      <c r="L80" s="1226"/>
      <c r="M80" s="1226"/>
      <c r="N80" s="1226"/>
      <c r="O80" s="122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topLeftCell="A112" zoomScale="75" zoomScaleNormal="75" zoomScaleSheetLayoutView="70" workbookViewId="0">
      <selection activeCell="U2" sqref="U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75" zoomScaleNormal="75" zoomScaleSheetLayoutView="55" workbookViewId="0">
      <selection activeCell="U2" sqref="U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27587</v>
      </c>
      <c r="E3" s="118"/>
      <c r="F3" s="119">
        <v>69806</v>
      </c>
      <c r="G3" s="120"/>
      <c r="H3" s="121"/>
    </row>
    <row r="4" spans="1:8" x14ac:dyDescent="0.15">
      <c r="A4" s="122"/>
      <c r="B4" s="123"/>
      <c r="C4" s="124"/>
      <c r="D4" s="125">
        <v>18329</v>
      </c>
      <c r="E4" s="126"/>
      <c r="F4" s="127">
        <v>32823</v>
      </c>
      <c r="G4" s="128"/>
      <c r="H4" s="129"/>
    </row>
    <row r="5" spans="1:8" x14ac:dyDescent="0.15">
      <c r="A5" s="110" t="s">
        <v>509</v>
      </c>
      <c r="B5" s="115"/>
      <c r="C5" s="116"/>
      <c r="D5" s="117">
        <v>81716</v>
      </c>
      <c r="E5" s="118"/>
      <c r="F5" s="119">
        <v>74444</v>
      </c>
      <c r="G5" s="120"/>
      <c r="H5" s="121"/>
    </row>
    <row r="6" spans="1:8" x14ac:dyDescent="0.15">
      <c r="A6" s="122"/>
      <c r="B6" s="123"/>
      <c r="C6" s="124"/>
      <c r="D6" s="125">
        <v>9060</v>
      </c>
      <c r="E6" s="126"/>
      <c r="F6" s="127">
        <v>34175</v>
      </c>
      <c r="G6" s="128"/>
      <c r="H6" s="129"/>
    </row>
    <row r="7" spans="1:8" x14ac:dyDescent="0.15">
      <c r="A7" s="110" t="s">
        <v>510</v>
      </c>
      <c r="B7" s="115"/>
      <c r="C7" s="116"/>
      <c r="D7" s="117">
        <v>190197</v>
      </c>
      <c r="E7" s="118"/>
      <c r="F7" s="119">
        <v>85205</v>
      </c>
      <c r="G7" s="120"/>
      <c r="H7" s="121"/>
    </row>
    <row r="8" spans="1:8" x14ac:dyDescent="0.15">
      <c r="A8" s="122"/>
      <c r="B8" s="123"/>
      <c r="C8" s="124"/>
      <c r="D8" s="125">
        <v>19541</v>
      </c>
      <c r="E8" s="126"/>
      <c r="F8" s="127">
        <v>38847</v>
      </c>
      <c r="G8" s="128"/>
      <c r="H8" s="129"/>
    </row>
    <row r="9" spans="1:8" x14ac:dyDescent="0.15">
      <c r="A9" s="110" t="s">
        <v>511</v>
      </c>
      <c r="B9" s="115"/>
      <c r="C9" s="116"/>
      <c r="D9" s="117">
        <v>57748</v>
      </c>
      <c r="E9" s="118"/>
      <c r="F9" s="119">
        <v>106092</v>
      </c>
      <c r="G9" s="120"/>
      <c r="H9" s="121"/>
    </row>
    <row r="10" spans="1:8" x14ac:dyDescent="0.15">
      <c r="A10" s="122"/>
      <c r="B10" s="123"/>
      <c r="C10" s="124"/>
      <c r="D10" s="125">
        <v>36118</v>
      </c>
      <c r="E10" s="126"/>
      <c r="F10" s="127">
        <v>44299</v>
      </c>
      <c r="G10" s="128"/>
      <c r="H10" s="129"/>
    </row>
    <row r="11" spans="1:8" x14ac:dyDescent="0.15">
      <c r="A11" s="110" t="s">
        <v>512</v>
      </c>
      <c r="B11" s="115"/>
      <c r="C11" s="116"/>
      <c r="D11" s="117">
        <v>40935</v>
      </c>
      <c r="E11" s="118"/>
      <c r="F11" s="119">
        <v>78903</v>
      </c>
      <c r="G11" s="120"/>
      <c r="H11" s="121"/>
    </row>
    <row r="12" spans="1:8" x14ac:dyDescent="0.15">
      <c r="A12" s="122"/>
      <c r="B12" s="123"/>
      <c r="C12" s="130"/>
      <c r="D12" s="125">
        <v>18345</v>
      </c>
      <c r="E12" s="126"/>
      <c r="F12" s="127">
        <v>49201</v>
      </c>
      <c r="G12" s="128"/>
      <c r="H12" s="129"/>
    </row>
    <row r="13" spans="1:8" x14ac:dyDescent="0.15">
      <c r="A13" s="110"/>
      <c r="B13" s="115"/>
      <c r="C13" s="131"/>
      <c r="D13" s="132">
        <v>79637</v>
      </c>
      <c r="E13" s="133"/>
      <c r="F13" s="134">
        <v>82890</v>
      </c>
      <c r="G13" s="135"/>
      <c r="H13" s="121"/>
    </row>
    <row r="14" spans="1:8" x14ac:dyDescent="0.15">
      <c r="A14" s="122"/>
      <c r="B14" s="123"/>
      <c r="C14" s="124"/>
      <c r="D14" s="125">
        <v>20279</v>
      </c>
      <c r="E14" s="126"/>
      <c r="F14" s="127">
        <v>39869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8.4600000000000009</v>
      </c>
      <c r="C19" s="136">
        <f>ROUND(VALUE(SUBSTITUTE(実質収支比率等に係る経年分析!G$48,"▲","-")),2)</f>
        <v>6.06</v>
      </c>
      <c r="D19" s="136">
        <f>ROUND(VALUE(SUBSTITUTE(実質収支比率等に係る経年分析!H$48,"▲","-")),2)</f>
        <v>7.61</v>
      </c>
      <c r="E19" s="136">
        <f>ROUND(VALUE(SUBSTITUTE(実質収支比率等に係る経年分析!I$48,"▲","-")),2)</f>
        <v>7.12</v>
      </c>
      <c r="F19" s="136">
        <f>ROUND(VALUE(SUBSTITUTE(実質収支比率等に係る経年分析!J$48,"▲","-")),2)</f>
        <v>5.08</v>
      </c>
    </row>
    <row r="20" spans="1:11" x14ac:dyDescent="0.15">
      <c r="A20" s="136" t="s">
        <v>43</v>
      </c>
      <c r="B20" s="136">
        <f>ROUND(VALUE(SUBSTITUTE(実質収支比率等に係る経年分析!F$47,"▲","-")),2)</f>
        <v>15.26</v>
      </c>
      <c r="C20" s="136">
        <f>ROUND(VALUE(SUBSTITUTE(実質収支比率等に係る経年分析!G$47,"▲","-")),2)</f>
        <v>15.77</v>
      </c>
      <c r="D20" s="136">
        <f>ROUND(VALUE(SUBSTITUTE(実質収支比率等に係る経年分析!H$47,"▲","-")),2)</f>
        <v>11.74</v>
      </c>
      <c r="E20" s="136">
        <f>ROUND(VALUE(SUBSTITUTE(実質収支比率等に係る経年分析!I$47,"▲","-")),2)</f>
        <v>12.77</v>
      </c>
      <c r="F20" s="136">
        <f>ROUND(VALUE(SUBSTITUTE(実質収支比率等に係る経年分析!J$47,"▲","-")),2)</f>
        <v>13.91</v>
      </c>
    </row>
    <row r="21" spans="1:11" x14ac:dyDescent="0.15">
      <c r="A21" s="136" t="s">
        <v>44</v>
      </c>
      <c r="B21" s="136">
        <f>IF(ISNUMBER(VALUE(SUBSTITUTE(実質収支比率等に係る経年分析!F$49,"▲","-"))),ROUND(VALUE(SUBSTITUTE(実質収支比率等に係る経年分析!F$49,"▲","-")),2),NA())</f>
        <v>-0.37</v>
      </c>
      <c r="C21" s="136">
        <f>IF(ISNUMBER(VALUE(SUBSTITUTE(実質収支比率等に係る経年分析!G$49,"▲","-"))),ROUND(VALUE(SUBSTITUTE(実質収支比率等に係る経年分析!G$49,"▲","-")),2),NA())</f>
        <v>-1.82</v>
      </c>
      <c r="D21" s="136">
        <f>IF(ISNUMBER(VALUE(SUBSTITUTE(実質収支比率等に係る経年分析!H$49,"▲","-"))),ROUND(VALUE(SUBSTITUTE(実質収支比率等に係る経年分析!H$49,"▲","-")),2),NA())</f>
        <v>-3.23</v>
      </c>
      <c r="E21" s="136">
        <f>IF(ISNUMBER(VALUE(SUBSTITUTE(実質収支比率等に係る経年分析!I$49,"▲","-"))),ROUND(VALUE(SUBSTITUTE(実質収支比率等に係る経年分析!I$49,"▲","-")),2),NA())</f>
        <v>1.52</v>
      </c>
      <c r="F21" s="136">
        <f>IF(ISNUMBER(VALUE(SUBSTITUTE(実質収支比率等に係る経年分析!J$49,"▲","-"))),ROUND(VALUE(SUBSTITUTE(実質収支比率等に係る経年分析!J$49,"▲","-")),2),NA())</f>
        <v>-1.38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山辺町公共下水道事業特別会計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山辺町簡易水道等特別会計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7.0000000000000007E-2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x14ac:dyDescent="0.15">
      <c r="A33" s="137" t="str">
        <f>IF(連結実質赤字比率に係る赤字・黒字の構成分析!C$37="",NA(),連結実質赤字比率に係る赤字・黒字の構成分析!C$37)</f>
        <v>山辺町後期高齢者医療特別会計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0.39</v>
      </c>
    </row>
    <row r="34" spans="1:16" x14ac:dyDescent="0.15">
      <c r="A34" s="137" t="str">
        <f>IF(連結実質赤字比率に係る赤字・黒字の構成分析!C$36="",NA(),連結実質赤字比率に係る赤字・黒字の構成分析!C$36)</f>
        <v>山辺町介護保険特別会計（保険事業）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v>
      </c>
    </row>
    <row r="35" spans="1:16" x14ac:dyDescent="0.15">
      <c r="A35" s="137" t="str">
        <f>IF(連結実質赤字比率に係る赤字・黒字の構成分析!C$35="",NA(),連結実質赤字比率に係る赤字・黒字の構成分析!C$35)</f>
        <v>山辺町国民健康保険特別会計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2.66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2.5499999999999998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2.4700000000000002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8.4499999999999993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6.05</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5.07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463</v>
      </c>
      <c r="E42" s="138"/>
      <c r="F42" s="138"/>
      <c r="G42" s="138">
        <f>'実質公債費比率（分子）の構造'!L$52</f>
        <v>457</v>
      </c>
      <c r="H42" s="138"/>
      <c r="I42" s="138"/>
      <c r="J42" s="138">
        <f>'実質公債費比率（分子）の構造'!M$52</f>
        <v>472</v>
      </c>
      <c r="K42" s="138"/>
      <c r="L42" s="138"/>
      <c r="M42" s="138">
        <f>'実質公債費比率（分子）の構造'!N$52</f>
        <v>455</v>
      </c>
      <c r="N42" s="138"/>
      <c r="O42" s="138"/>
      <c r="P42" s="138">
        <f>'実質公債費比率（分子）の構造'!O$52</f>
        <v>449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18</v>
      </c>
      <c r="C44" s="138"/>
      <c r="D44" s="138"/>
      <c r="E44" s="138">
        <f>'実質公債費比率（分子）の構造'!L$50</f>
        <v>17</v>
      </c>
      <c r="F44" s="138"/>
      <c r="G44" s="138"/>
      <c r="H44" s="138">
        <f>'実質公債費比率（分子）の構造'!M$50</f>
        <v>16</v>
      </c>
      <c r="I44" s="138"/>
      <c r="J44" s="138"/>
      <c r="K44" s="138">
        <f>'実質公債費比率（分子）の構造'!N$50</f>
        <v>16</v>
      </c>
      <c r="L44" s="138"/>
      <c r="M44" s="138"/>
      <c r="N44" s="138">
        <f>'実質公債費比率（分子）の構造'!O$50</f>
        <v>16</v>
      </c>
      <c r="O44" s="138"/>
      <c r="P44" s="138"/>
    </row>
    <row r="45" spans="1:16" x14ac:dyDescent="0.15">
      <c r="A45" s="138" t="s">
        <v>54</v>
      </c>
      <c r="B45" s="138">
        <f>'実質公債費比率（分子）の構造'!K$49</f>
        <v>1</v>
      </c>
      <c r="C45" s="138"/>
      <c r="D45" s="138"/>
      <c r="E45" s="138">
        <f>'実質公債費比率（分子）の構造'!L$49</f>
        <v>1</v>
      </c>
      <c r="F45" s="138"/>
      <c r="G45" s="138"/>
      <c r="H45" s="138">
        <f>'実質公債費比率（分子）の構造'!M$49</f>
        <v>1</v>
      </c>
      <c r="I45" s="138"/>
      <c r="J45" s="138"/>
      <c r="K45" s="138">
        <f>'実質公債費比率（分子）の構造'!N$49</f>
        <v>1</v>
      </c>
      <c r="L45" s="138"/>
      <c r="M45" s="138"/>
      <c r="N45" s="138">
        <f>'実質公債費比率（分子）の構造'!O$49</f>
        <v>1</v>
      </c>
      <c r="O45" s="138"/>
      <c r="P45" s="138"/>
    </row>
    <row r="46" spans="1:16" x14ac:dyDescent="0.15">
      <c r="A46" s="138" t="s">
        <v>55</v>
      </c>
      <c r="B46" s="138">
        <f>'実質公債費比率（分子）の構造'!K$48</f>
        <v>125</v>
      </c>
      <c r="C46" s="138"/>
      <c r="D46" s="138"/>
      <c r="E46" s="138">
        <f>'実質公債費比率（分子）の構造'!L$48</f>
        <v>124</v>
      </c>
      <c r="F46" s="138"/>
      <c r="G46" s="138"/>
      <c r="H46" s="138">
        <f>'実質公債費比率（分子）の構造'!M$48</f>
        <v>123</v>
      </c>
      <c r="I46" s="138"/>
      <c r="J46" s="138"/>
      <c r="K46" s="138">
        <f>'実質公債費比率（分子）の構造'!N$48</f>
        <v>130</v>
      </c>
      <c r="L46" s="138"/>
      <c r="M46" s="138"/>
      <c r="N46" s="138">
        <f>'実質公債費比率（分子）の構造'!O$48</f>
        <v>146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707</v>
      </c>
      <c r="C49" s="138"/>
      <c r="D49" s="138"/>
      <c r="E49" s="138">
        <f>'実質公債費比率（分子）の構造'!L$45</f>
        <v>664</v>
      </c>
      <c r="F49" s="138"/>
      <c r="G49" s="138"/>
      <c r="H49" s="138">
        <f>'実質公債費比率（分子）の構造'!M$45</f>
        <v>649</v>
      </c>
      <c r="I49" s="138"/>
      <c r="J49" s="138"/>
      <c r="K49" s="138">
        <f>'実質公債費比率（分子）の構造'!N$45</f>
        <v>617</v>
      </c>
      <c r="L49" s="138"/>
      <c r="M49" s="138"/>
      <c r="N49" s="138">
        <f>'実質公債費比率（分子）の構造'!O$45</f>
        <v>588</v>
      </c>
      <c r="O49" s="138"/>
      <c r="P49" s="138"/>
    </row>
    <row r="50" spans="1:16" x14ac:dyDescent="0.15">
      <c r="A50" s="138" t="s">
        <v>59</v>
      </c>
      <c r="B50" s="138" t="e">
        <f>NA()</f>
        <v>#N/A</v>
      </c>
      <c r="C50" s="138">
        <f>IF(ISNUMBER('実質公債費比率（分子）の構造'!K$53),'実質公債費比率（分子）の構造'!K$53,NA())</f>
        <v>388</v>
      </c>
      <c r="D50" s="138" t="e">
        <f>NA()</f>
        <v>#N/A</v>
      </c>
      <c r="E50" s="138" t="e">
        <f>NA()</f>
        <v>#N/A</v>
      </c>
      <c r="F50" s="138">
        <f>IF(ISNUMBER('実質公債費比率（分子）の構造'!L$53),'実質公債費比率（分子）の構造'!L$53,NA())</f>
        <v>349</v>
      </c>
      <c r="G50" s="138" t="e">
        <f>NA()</f>
        <v>#N/A</v>
      </c>
      <c r="H50" s="138" t="e">
        <f>NA()</f>
        <v>#N/A</v>
      </c>
      <c r="I50" s="138">
        <f>IF(ISNUMBER('実質公債費比率（分子）の構造'!M$53),'実質公債費比率（分子）の構造'!M$53,NA())</f>
        <v>317</v>
      </c>
      <c r="J50" s="138" t="e">
        <f>NA()</f>
        <v>#N/A</v>
      </c>
      <c r="K50" s="138" t="e">
        <f>NA()</f>
        <v>#N/A</v>
      </c>
      <c r="L50" s="138">
        <f>IF(ISNUMBER('実質公債費比率（分子）の構造'!N$53),'実質公債費比率（分子）の構造'!N$53,NA())</f>
        <v>309</v>
      </c>
      <c r="M50" s="138" t="e">
        <f>NA()</f>
        <v>#N/A</v>
      </c>
      <c r="N50" s="138" t="e">
        <f>NA()</f>
        <v>#N/A</v>
      </c>
      <c r="O50" s="138">
        <f>IF(ISNUMBER('実質公債費比率（分子）の構造'!O$53),'実質公債費比率（分子）の構造'!O$53,NA())</f>
        <v>302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5646</v>
      </c>
      <c r="E56" s="137"/>
      <c r="F56" s="137"/>
      <c r="G56" s="137">
        <f>'将来負担比率（分子）の構造'!J$52</f>
        <v>5819</v>
      </c>
      <c r="H56" s="137"/>
      <c r="I56" s="137"/>
      <c r="J56" s="137">
        <f>'将来負担比率（分子）の構造'!K$52</f>
        <v>6135</v>
      </c>
      <c r="K56" s="137"/>
      <c r="L56" s="137"/>
      <c r="M56" s="137">
        <f>'将来負担比率（分子）の構造'!L$52</f>
        <v>6069</v>
      </c>
      <c r="N56" s="137"/>
      <c r="O56" s="137"/>
      <c r="P56" s="137">
        <f>'将来負担比率（分子）の構造'!M$52</f>
        <v>5963</v>
      </c>
    </row>
    <row r="57" spans="1:16" x14ac:dyDescent="0.15">
      <c r="A57" s="137" t="s">
        <v>36</v>
      </c>
      <c r="B57" s="137"/>
      <c r="C57" s="137"/>
      <c r="D57" s="137">
        <f>'将来負担比率（分子）の構造'!I$51</f>
        <v>10</v>
      </c>
      <c r="E57" s="137"/>
      <c r="F57" s="137"/>
      <c r="G57" s="137">
        <f>'将来負担比率（分子）の構造'!J$51</f>
        <v>4</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2160</v>
      </c>
      <c r="E58" s="137"/>
      <c r="F58" s="137"/>
      <c r="G58" s="137">
        <f>'将来負担比率（分子）の構造'!J$50</f>
        <v>2138</v>
      </c>
      <c r="H58" s="137"/>
      <c r="I58" s="137"/>
      <c r="J58" s="137">
        <f>'将来負担比率（分子）の構造'!K$50</f>
        <v>1655</v>
      </c>
      <c r="K58" s="137"/>
      <c r="L58" s="137"/>
      <c r="M58" s="137">
        <f>'将来負担比率（分子）の構造'!L$50</f>
        <v>1746</v>
      </c>
      <c r="N58" s="137"/>
      <c r="O58" s="137"/>
      <c r="P58" s="137">
        <f>'将来負担比率（分子）の構造'!M$50</f>
        <v>1798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954</v>
      </c>
      <c r="C62" s="137"/>
      <c r="D62" s="137"/>
      <c r="E62" s="137">
        <f>'将来負担比率（分子）の構造'!J$45</f>
        <v>962</v>
      </c>
      <c r="F62" s="137"/>
      <c r="G62" s="137"/>
      <c r="H62" s="137">
        <f>'将来負担比率（分子）の構造'!K$45</f>
        <v>908</v>
      </c>
      <c r="I62" s="137"/>
      <c r="J62" s="137"/>
      <c r="K62" s="137">
        <f>'将来負担比率（分子）の構造'!L$45</f>
        <v>904</v>
      </c>
      <c r="L62" s="137"/>
      <c r="M62" s="137"/>
      <c r="N62" s="137">
        <f>'将来負担比率（分子）の構造'!M$45</f>
        <v>843</v>
      </c>
      <c r="O62" s="137"/>
      <c r="P62" s="137"/>
    </row>
    <row r="63" spans="1:16" x14ac:dyDescent="0.15">
      <c r="A63" s="137" t="s">
        <v>28</v>
      </c>
      <c r="B63" s="137">
        <f>'将来負担比率（分子）の構造'!I$44</f>
        <v>2</v>
      </c>
      <c r="C63" s="137"/>
      <c r="D63" s="137"/>
      <c r="E63" s="137">
        <f>'将来負担比率（分子）の構造'!J$44</f>
        <v>2</v>
      </c>
      <c r="F63" s="137"/>
      <c r="G63" s="137"/>
      <c r="H63" s="137">
        <f>'将来負担比率（分子）の構造'!K$44</f>
        <v>12</v>
      </c>
      <c r="I63" s="137"/>
      <c r="J63" s="137"/>
      <c r="K63" s="137">
        <f>'将来負担比率（分子）の構造'!L$44</f>
        <v>44</v>
      </c>
      <c r="L63" s="137"/>
      <c r="M63" s="137"/>
      <c r="N63" s="137">
        <f>'将来負担比率（分子）の構造'!M$44</f>
        <v>240</v>
      </c>
      <c r="O63" s="137"/>
      <c r="P63" s="137"/>
    </row>
    <row r="64" spans="1:16" x14ac:dyDescent="0.15">
      <c r="A64" s="137" t="s">
        <v>27</v>
      </c>
      <c r="B64" s="137">
        <f>'将来負担比率（分子）の構造'!I$43</f>
        <v>2634</v>
      </c>
      <c r="C64" s="137"/>
      <c r="D64" s="137"/>
      <c r="E64" s="137">
        <f>'将来負担比率（分子）の構造'!J$43</f>
        <v>2580</v>
      </c>
      <c r="F64" s="137"/>
      <c r="G64" s="137"/>
      <c r="H64" s="137">
        <f>'将来負担比率（分子）の構造'!K$43</f>
        <v>2400</v>
      </c>
      <c r="I64" s="137"/>
      <c r="J64" s="137"/>
      <c r="K64" s="137">
        <f>'将来負担比率（分子）の構造'!L$43</f>
        <v>2302</v>
      </c>
      <c r="L64" s="137"/>
      <c r="M64" s="137"/>
      <c r="N64" s="137">
        <f>'将来負担比率（分子）の構造'!M$43</f>
        <v>2290</v>
      </c>
      <c r="O64" s="137"/>
      <c r="P64" s="137"/>
    </row>
    <row r="65" spans="1:16" x14ac:dyDescent="0.15">
      <c r="A65" s="137" t="s">
        <v>26</v>
      </c>
      <c r="B65" s="137">
        <f>'将来負担比率（分子）の構造'!I$42</f>
        <v>156</v>
      </c>
      <c r="C65" s="137"/>
      <c r="D65" s="137"/>
      <c r="E65" s="137">
        <f>'将来負担比率（分子）の構造'!J$42</f>
        <v>65</v>
      </c>
      <c r="F65" s="137"/>
      <c r="G65" s="137"/>
      <c r="H65" s="137">
        <f>'将来負担比率（分子）の構造'!K$42</f>
        <v>48</v>
      </c>
      <c r="I65" s="137"/>
      <c r="J65" s="137"/>
      <c r="K65" s="137">
        <f>'将来負担比率（分子）の構造'!L$42</f>
        <v>32</v>
      </c>
      <c r="L65" s="137"/>
      <c r="M65" s="137"/>
      <c r="N65" s="137">
        <f>'将来負担比率（分子）の構造'!M$42</f>
        <v>16</v>
      </c>
      <c r="O65" s="137"/>
      <c r="P65" s="137"/>
    </row>
    <row r="66" spans="1:16" x14ac:dyDescent="0.15">
      <c r="A66" s="137" t="s">
        <v>25</v>
      </c>
      <c r="B66" s="137">
        <f>'将来負担比率（分子）の構造'!I$41</f>
        <v>5749</v>
      </c>
      <c r="C66" s="137"/>
      <c r="D66" s="137"/>
      <c r="E66" s="137">
        <f>'将来負担比率（分子）の構造'!J$41</f>
        <v>5881</v>
      </c>
      <c r="F66" s="137"/>
      <c r="G66" s="137"/>
      <c r="H66" s="137">
        <f>'将来負担比率（分子）の構造'!K$41</f>
        <v>6883</v>
      </c>
      <c r="I66" s="137"/>
      <c r="J66" s="137"/>
      <c r="K66" s="137">
        <f>'将来負担比率（分子）の構造'!L$41</f>
        <v>6941</v>
      </c>
      <c r="L66" s="137"/>
      <c r="M66" s="137"/>
      <c r="N66" s="137">
        <f>'将来負担比率（分子）の構造'!M$41</f>
        <v>6915</v>
      </c>
      <c r="O66" s="137"/>
      <c r="P66" s="137"/>
    </row>
    <row r="67" spans="1:16" x14ac:dyDescent="0.15">
      <c r="A67" s="137" t="s">
        <v>63</v>
      </c>
      <c r="B67" s="137" t="e">
        <f>NA()</f>
        <v>#N/A</v>
      </c>
      <c r="C67" s="137">
        <f>IF(ISNUMBER('将来負担比率（分子）の構造'!I$53), IF('将来負担比率（分子）の構造'!I$53 &lt; 0, 0, '将来負担比率（分子）の構造'!I$53), NA())</f>
        <v>1679</v>
      </c>
      <c r="D67" s="137" t="e">
        <f>NA()</f>
        <v>#N/A</v>
      </c>
      <c r="E67" s="137" t="e">
        <f>NA()</f>
        <v>#N/A</v>
      </c>
      <c r="F67" s="137">
        <f>IF(ISNUMBER('将来負担比率（分子）の構造'!J$53), IF('将来負担比率（分子）の構造'!J$53 &lt; 0, 0, '将来負担比率（分子）の構造'!J$53), NA())</f>
        <v>1527</v>
      </c>
      <c r="G67" s="137" t="e">
        <f>NA()</f>
        <v>#N/A</v>
      </c>
      <c r="H67" s="137" t="e">
        <f>NA()</f>
        <v>#N/A</v>
      </c>
      <c r="I67" s="137">
        <f>IF(ISNUMBER('将来負担比率（分子）の構造'!K$53), IF('将来負担比率（分子）の構造'!K$53 &lt; 0, 0, '将来負担比率（分子）の構造'!K$53), NA())</f>
        <v>2463</v>
      </c>
      <c r="J67" s="137" t="e">
        <f>NA()</f>
        <v>#N/A</v>
      </c>
      <c r="K67" s="137" t="e">
        <f>NA()</f>
        <v>#N/A</v>
      </c>
      <c r="L67" s="137">
        <f>IF(ISNUMBER('将来負担比率（分子）の構造'!L$53), IF('将来負担比率（分子）の構造'!L$53 &lt; 0, 0, '将来負担比率（分子）の構造'!L$53), NA())</f>
        <v>2408</v>
      </c>
      <c r="M67" s="137" t="e">
        <f>NA()</f>
        <v>#N/A</v>
      </c>
      <c r="N67" s="137" t="e">
        <f>NA()</f>
        <v>#N/A</v>
      </c>
      <c r="O67" s="137">
        <f>IF(ISNUMBER('将来負担比率（分子）の構造'!M$53), IF('将来負担比率（分子）の構造'!M$53 &lt; 0, 0, '将来負担比率（分子）の構造'!M$53), NA())</f>
        <v>2542</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山辺町</cp:lastModifiedBy>
  <cp:lastPrinted>2018-11-29T10:04:30Z</cp:lastPrinted>
  <dcterms:created xsi:type="dcterms:W3CDTF">2018-01-24T03:49:28Z</dcterms:created>
  <dcterms:modified xsi:type="dcterms:W3CDTF">2019-11-08T03:55:21Z</dcterms:modified>
</cp:coreProperties>
</file>