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2019.11.1 平成29年度財政状況資料集追加分の内容確認及び公表依頼について\"/>
    </mc:Choice>
  </mc:AlternateContent>
  <xr:revisionPtr revIDLastSave="0" documentId="8_{3DE8D7CB-C918-41FC-9E07-3E9CE0BC9235}" xr6:coauthVersionLast="45" xr6:coauthVersionMax="45" xr10:uidLastSave="{00000000-0000-0000-0000-000000000000}"/>
  <bookViews>
    <workbookView xWindow="-120" yWindow="-120" windowWidth="20730" windowHeight="11160"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<sst xmlns="http://schemas.openxmlformats.org/spreadsheetml/2006/main" count="1106" uniqueCount="598">
  <si>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</si>
  <si>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</si>
  <si>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</si>
  <si>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</si>
  <si>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</si>
  <si>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</si>
  <si>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</si>
  <si>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</si>
  <si>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</si>
  <si>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</si>
  <si>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</si>
  <si>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</si>
  <si>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</si>
  <si>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</si>
  <si>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</si>
  <si>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</si>
  <si>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</si>
  <si>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</si>
  <si>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</si>
  <si>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</si>
  <si>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</si>
  <si>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</si>
  <si>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</si>
  <si>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</si>
  <si>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</si>
  <si>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</si>
  <si>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</si>
  <si>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</si>
  <si>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</si>
  <si>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</si>
  <si>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</si>
  <si>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</si>
  <si>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</si>
  <si>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</si>
  <si>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</si>
  <si>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</si>
  <si>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</si>
  <si>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</si>
  <si>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</si>
  <si>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</si>
  <si>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</si>
  <si>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</si>
  <si>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</si>
  <si>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</si>
  <si>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</si>
  <si>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</si>
  <si>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</si>
  <si>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</si>
  <si>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</si>
  <si>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</si>
  <si>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</si>
  <si>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</si>
  <si>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</si>
  <si>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</si>
  <si>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</si>
  <si>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</si>
  <si>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</si>
  <si>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</si>
  <si>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</si>
  <si>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</si>
  <si>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</si>
  <si>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</si>
  <si>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</si>
  <si>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</si>
  <si>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</si>
  <si>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</si>
  <si>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</si>
  <si>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</si>
  <si>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</si>
  <si>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</si>
  <si>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</si>
  <si>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</si>
  <si>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</si>
  <si>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</si>
  <si>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</si>
  <si>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</si>
  <si>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</si>
  <si>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</si>
  <si>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</si>
  <si>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</si>
  <si>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</si>
  <si>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</si>
  <si>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</si>
  <si>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</si>
  <si>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</si>
  <si>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</si>
  <si>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</si>
  <si>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</si>
  <si>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</si>
  <si>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</si>
  <si>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</si>
  <si>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</si>
  <si>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</si>
  <si>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</si>
  <si>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</si>
  <si>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</si>
  <si>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</si>
  <si>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</si>
  <si>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</si>
  <si>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</si>
  <si>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</si>
  <si>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</si>
  <si>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</si>
  <si>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</si>
  <si>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</si>
  <si>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</si>
  <si>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</si>
  <si>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</si>
  <si>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</si>
  <si>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</si>
  <si>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</si>
  <si>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</si>
  <si>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</si>
  <si>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</si>
  <si>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</si>
  <si>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</si>
  <si>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</si>
  <si>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</si>
  <si>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</si>
  <si>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</si>
  <si>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</si>
  <si>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</si>
  <si>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</si>
  <si>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</si>
  <si>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</si>
  <si>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</si>
  <si>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</si>
  <si>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</si>
  <si>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</si>
  <si>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</si>
  <si>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</si>
  <si>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</si>
  <si>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</si>
  <si>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</si>
  <si>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</si>
  <si>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</si>
  <si>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</si>
  <si>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</si>
  <si>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</si>
  <si>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</si>
  <si>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</si>
  <si>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</si>
  <si>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</si>
  <si>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</si>
  <si>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</si>
  <si>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</si>
  <si>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</si>
  <si>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</si>
  <si>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</si>
  <si>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</si>
  <si>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</si>
  <si>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</si>
  <si>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</si>
  <si>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</si>
  <si>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</si>
  <si>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</si>
  <si>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</si>
  <si>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</si>
  <si>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</si>
  <si>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</si>
  <si>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</si>
  <si>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</si>
  <si>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</si>
  <si>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</si>
  <si>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</si>
  <si>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</si>
  <si>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</si>
  <si>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</si>
  <si>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</si>
  <si>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</si>
  <si>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</si>
  <si>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</si>
  <si>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</si>
  <si>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</si>
  <si>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</si>
  <si>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</si>
  <si>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</si>
  <si>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</si>
  <si>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</si>
  <si>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</si>
  <si>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</si>
  <si>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</si>
  <si>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</si>
  <si>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</si>
  <si>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</si>
  <si>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</si>
  <si>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</si>
  <si>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</si>
  <si>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</si>
  <si>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</si>
  <si>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</si>
  <si>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</si>
  <si>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</si>
  <si>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</si>
  <si>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</si>
  <si>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</si>
  <si>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</si>
  <si>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</si>
  <si>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</si>
  <si>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</si>
  <si>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</si>
  <si>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</si>
  <si>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</si>
  <si>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</si>
  <si>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</si>
  <si>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</si>
  <si>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</si>
  <si>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</si>
  <si>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</si>
  <si>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</si>
  <si>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</si>
  <si>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山形県山辺町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</si>
  <si>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</si>
  <si>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</si>
  <si>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</si>
  <si>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</si>
  <si>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</si>
  <si>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</si>
  <si>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</si>
  <si>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</si>
  <si>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</si>
  <si>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</si>
  <si>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</si>
  <si>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</si>
  <si>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</si>
  <si>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</si>
  <si>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</si>
  <si>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</si>
  <si>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</si>
  <si>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</si>
  <si>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</si>
  <si>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</si>
  <si>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</si>
  <si>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</si>
  <si>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</si>
  <si>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</si>
  <si>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</si>
  <si>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</si>
  <si>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</si>
  <si>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</si>
  <si>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</si>
  <si>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</si>
  <si>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</si>
  <si>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</si>
  <si>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</si>
  <si>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</si>
  <si>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</si>
  <si>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</si>
  <si>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</si>
  <si>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</si>
  <si>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</si>
  <si>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</si>
  <si>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</si>
  <si>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</si>
  <si>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</si>
  <si>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</si>
  <si>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</si>
  <si>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</si>
  <si>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</si>
  <si>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</si>
  <si>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</si>
  <si>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</si>
  <si>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</si>
  <si>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</si>
  <si>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</si>
  <si>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</si>
  <si>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</si>
  <si>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</si>
  <si>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</si>
  <si>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</si>
  <si>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</si>
  <si>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</si>
  <si>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</si>
  <si>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</si>
  <si>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</si>
  <si>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</si>
  <si>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</si>
  <si>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</si>
  <si>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</si>
  <si>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</si>
  <si>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</si>
  <si>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</si>
  <si>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</si>
  <si>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</si>
  <si>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</si>
  <si>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</si>
  <si>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</si>
  <si>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</si>
  <si>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</si>
  <si>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</si>
  <si>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</si>
  <si>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</si>
  <si>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</si>
  <si>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</si>
  <si>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</si>
  <si>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</si>
  <si>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</si>
  <si>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</si>
  <si>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</si>
  <si>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</si>
  <si>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</si>
  <si>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</si>
  <si>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</si>
  <si>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</si>
  <si>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</si>
  <si>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</si>
  <si>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</si>
  <si>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</si>
  <si>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</si>
  <si>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</si>
  <si>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</si>
  <si>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</si>
  <si>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</si>
  <si>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</si>
  <si>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</si>
  <si>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</si>
  <si>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</si>
  <si>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</si>
  <si>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</si>
  <si>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</si>
  <si>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</si>
  <si>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</si>
  <si>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</si>
  <si>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</si>
  <si>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</si>
  <si>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</si>
  <si>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</si>
  <si>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</si>
  <si>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</si>
  <si>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</si>
  <si>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</si>
  <si>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</si>
  <si>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</si>
  <si>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</si>
  <si>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</si>
  <si>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</si>
  <si>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</si>
  <si>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</si>
  <si>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</si>
  <si>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</si>
  <si>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</si>
  <si>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</si>
  <si>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</si>
  <si>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</si>
  <si>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</si>
  <si>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</si>
  <si>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</si>
  <si>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</si>
  <si>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</si>
  <si>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</si>
  <si>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</si>
  <si>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</si>
  <si>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</si>
  <si>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</si>
  <si>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</si>
  <si>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</si>
  <si>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</si>
  <si>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</si>
  <si>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</si>
  <si>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</si>
  <si>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</si>
  <si>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山形県山辺町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</si>
  <si>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</si>
  <si>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</si>
  <si>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</si>
  <si>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</si>
  <si>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</si>
  <si>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</si>
  <si>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</si>
  <si>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</si>
  <si>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</si>
  <si>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</si>
  <si>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</si>
  <si>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</si>
  <si>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</si>
  <si>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</si>
  <si>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</si>
  <si>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</si>
  <si>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</si>
  <si>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</si>
  <si>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</si>
  <si>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</si>
  <si>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</si>
  <si>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</si>
  <si>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</si>
  <si>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</si>
  <si>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</si>
  <si>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</si>
  <si>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</si>
  <si>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</si>
  <si>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</si>
  <si>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</si>
  <si>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</si>
  <si>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</si>
  <si>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</si>
  <si>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</si>
  <si>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</si>
  <si>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</si>
  <si>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</si>
  <si>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山辺町公共下水道事業特別会計</t>
    <phoneticPr fontId="5"/>
  </si>
  <si>
    <t>-</t>
    <phoneticPr fontId="5"/>
  </si>
  <si>
    <t>法非適用企業</t>
    <phoneticPr fontId="5"/>
  </si>
  <si>
    <t>山辺町簡易水道等特別会計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</si>
  <si>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</si>
  <si>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</si>
  <si>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</si>
  <si>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</si>
  <si>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</si>
  <si>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</si>
  <si>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</si>
  <si>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</si>
  <si>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</si>
  <si>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</si>
  <si>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</si>
  <si>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</si>
  <si>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</si>
  <si>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</si>
  <si>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</si>
  <si>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</si>
  <si>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</si>
  <si>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</si>
  <si>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</si>
  <si>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</si>
  <si>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</si>
  <si>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</si>
  <si>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</si>
  <si>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</si>
  <si>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</si>
  <si>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</si>
  <si>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</si>
  <si>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</si>
  <si>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</si>
  <si>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</si>
  <si>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</si>
  <si>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</si>
  <si>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</si>
  <si>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</si>
  <si>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</si>
  <si>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</si>
  <si>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</si>
  <si>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</si>
  <si>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</si>
  <si>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</si>
  <si>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</si>
  <si>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</si>
  <si>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</si>
  <si>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</si>
  <si>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</si>
  <si>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</si>
  <si>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</si>
  <si>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</si>
  <si>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</si>
  <si>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</si>
  <si>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</si>
  <si>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</si>
  <si>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</si>
  <si>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</si>
  <si>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</si>
  <si>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</si>
  <si>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</si>
  <si>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</si>
  <si>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</si>
  <si>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</si>
  <si>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</si>
  <si>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山辺町簡易水道等特別会計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</si>
  <si>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</si>
  <si>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</si>
  <si>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</si>
  <si>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</si>
  <si>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</si>
  <si>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</si>
  <si>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</si>
  <si>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</si>
  <si>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</si>
  <si>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</si>
  <si>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</si>
  <si>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</si>
  <si>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</si>
  <si>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</si>
  <si>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</si>
  <si>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</si>
  <si>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</si>
  <si>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</si>
  <si>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</si>
  <si>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</si>
  <si>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</si>
  <si>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</si>
  <si>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</si>
  <si>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</si>
  <si>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</si>
  <si>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</si>
  <si>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</si>
  <si>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</si>
  <si>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</si>
  <si>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</si>
  <si>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</si>
  <si>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</si>
  <si>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</si>
  <si>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</si>
  <si>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</si>
  <si>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</si>
  <si>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</si>
  <si>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</si>
  <si>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</si>
  <si>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</si>
  <si>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</si>
  <si>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</si>
  <si>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</si>
  <si>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</si>
  <si>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</si>
  <si>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</si>
  <si>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</si>
  <si>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</si>
  <si>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</si>
  <si>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</si>
  <si>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</si>
  <si>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</si>
  <si>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</si>
  <si>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</si>
  <si>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</si>
  <si>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</si>
  <si>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</si>
  <si>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</si>
  <si>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</si>
  <si>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</si>
  <si>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</si>
  <si>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</si>
  <si>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</si>
  <si>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</si>
  <si>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</si>
  <si>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</si>
  <si>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</si>
  <si>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</si>
  <si>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</si>
  <si>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</si>
  <si>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</si>
  <si>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</si>
  <si>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</si>
  <si>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</si>
  <si>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</si>
  <si>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</si>
  <si>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</si>
  <si>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</si>
  <si>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</si>
  <si>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</si>
  <si>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</si>
  <si>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</si>
  <si>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</si>
  <si>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</si>
  <si>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</si>
  <si>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</si>
  <si>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</si>
  <si>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1.82</t>
  </si>
  <si>
    <t>▲ 3.23</t>
  </si>
  <si>
    <t>▲ 1.38</t>
  </si>
  <si>
    <t>▲ 3.06</t>
  </si>
  <si>
    <t>一般会計</t>
  </si>
  <si>
    <t>山辺町国民健康保険特別会計</t>
  </si>
  <si>
    <t>山辺町後期高齢者医療特別会計</t>
  </si>
  <si>
    <t>山辺町介護保険特別会計（保険事業）</t>
  </si>
  <si>
    <t>山辺町簡易水道等特別会計</t>
  </si>
  <si>
    <t>山辺町公共下水道事業特別会計</t>
  </si>
  <si>
    <t>その他会計（赤字）</t>
  </si>
  <si>
    <t>その他会計（黒字）</t>
  </si>
  <si>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</si>
  <si>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</si>
  <si>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</si>
  <si>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</si>
  <si>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</si>
  <si>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</si>
  <si>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</si>
  <si>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</si>
  <si>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山形県東村山郡山辺町土地開発公社</t>
    <phoneticPr fontId="2"/>
  </si>
  <si>
    <t>-</t>
    <phoneticPr fontId="2"/>
  </si>
  <si>
    <t>-</t>
    <phoneticPr fontId="5"/>
  </si>
  <si>
    <t>-</t>
    <phoneticPr fontId="5"/>
  </si>
  <si>
    <t>-</t>
    <phoneticPr fontId="11"/>
  </si>
  <si>
    <t>-</t>
    <phoneticPr fontId="11"/>
  </si>
  <si>
    <t>法適用企業</t>
    <phoneticPr fontId="2"/>
  </si>
  <si>
    <t>ふるさと応援基金</t>
    <phoneticPr fontId="11"/>
  </si>
  <si>
    <t>山辺温泉基金</t>
    <phoneticPr fontId="11"/>
  </si>
  <si>
    <t>地域福祉基金</t>
    <phoneticPr fontId="11"/>
  </si>
  <si>
    <t>スポーツ振興基金</t>
    <phoneticPr fontId="11"/>
  </si>
  <si>
    <t>ふるさとづくり基金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</si>
  <si>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</si>
  <si>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</si>
  <si>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</si>
  <si>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</si>
  <si>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</si>
  <si>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</si>
  <si>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</si>
  <si>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</si>
  <si>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</si>
  <si>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</si>
  <si>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</si>
  <si>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</si>
  <si>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並びに有形固定資産減価償却率ともに、類似団体と比べて高い水準にある。特に、将来負担比率については大きな開きとなっているが、これは既発債の残高等に対して充当可能基金が他の類似団体と比較して少額であることが要因と考えられる。一方、有形固定資産減価償却率については、大きな開きはないものの上昇傾向にあり、主な要因としては、昭和５０年代に建設された小学校２校、給食センター及び体育施設などが、有形固定資産減価償却率７０％以上になっていることなどが挙げられる。今後、公共施設等総合管理計画並びに各個別施設計画に基づき、老朽化対策に積極的に取り組んでいく。</t>
    <rPh sb="1" eb="3">
      <t>ショウライ</t>
    </rPh>
    <rPh sb="3" eb="5">
      <t>フタン</t>
    </rPh>
    <rPh sb="5" eb="7">
      <t>ヒリツ</t>
    </rPh>
    <rPh sb="7" eb="8">
      <t>ナラ</t>
    </rPh>
    <rPh sb="10" eb="12">
      <t>ユウケイ</t>
    </rPh>
    <rPh sb="12" eb="14">
      <t>コテイ</t>
    </rPh>
    <rPh sb="14" eb="16">
      <t>シサン</t>
    </rPh>
    <rPh sb="16" eb="18">
      <t>ゲンカ</t>
    </rPh>
    <rPh sb="18" eb="20">
      <t>ショウキャク</t>
    </rPh>
    <rPh sb="20" eb="21">
      <t>リツ</t>
    </rPh>
    <rPh sb="41" eb="42">
      <t>トク</t>
    </rPh>
    <rPh sb="44" eb="46">
      <t>ショウライ</t>
    </rPh>
    <rPh sb="46" eb="48">
      <t>フタン</t>
    </rPh>
    <rPh sb="48" eb="50">
      <t>ヒリツ</t>
    </rPh>
    <rPh sb="55" eb="56">
      <t>オオ</t>
    </rPh>
    <rPh sb="58" eb="59">
      <t>ヒラ</t>
    </rPh>
    <rPh sb="71" eb="74">
      <t>キハツサイ</t>
    </rPh>
    <rPh sb="75" eb="77">
      <t>ザンダカ</t>
    </rPh>
    <rPh sb="77" eb="78">
      <t>トウ</t>
    </rPh>
    <rPh sb="79" eb="80">
      <t>タイ</t>
    </rPh>
    <rPh sb="82" eb="84">
      <t>ジュウトウ</t>
    </rPh>
    <rPh sb="84" eb="86">
      <t>カノウ</t>
    </rPh>
    <rPh sb="86" eb="88">
      <t>キキン</t>
    </rPh>
    <rPh sb="89" eb="90">
      <t>タ</t>
    </rPh>
    <rPh sb="91" eb="93">
      <t>ルイジ</t>
    </rPh>
    <rPh sb="93" eb="95">
      <t>ダンタイ</t>
    </rPh>
    <rPh sb="96" eb="98">
      <t>ヒカク</t>
    </rPh>
    <rPh sb="100" eb="102">
      <t>ショウガク</t>
    </rPh>
    <rPh sb="108" eb="110">
      <t>ヨウイン</t>
    </rPh>
    <rPh sb="111" eb="112">
      <t>カンガ</t>
    </rPh>
    <rPh sb="137" eb="138">
      <t>オオ</t>
    </rPh>
    <rPh sb="140" eb="141">
      <t>ヒラ</t>
    </rPh>
    <rPh sb="183" eb="185">
      <t>キュウショク</t>
    </rPh>
    <rPh sb="189" eb="190">
      <t>オヨ</t>
    </rPh>
    <rPh sb="191" eb="193">
      <t>タイイク</t>
    </rPh>
    <rPh sb="193" eb="195">
      <t>シセツ</t>
    </rPh>
    <rPh sb="232" eb="234">
      <t>コンゴ</t>
    </rPh>
    <rPh sb="246" eb="247">
      <t>ナラ</t>
    </rPh>
    <rPh sb="249" eb="250">
      <t>カク</t>
    </rPh>
    <rPh sb="250" eb="252">
      <t>コベツ</t>
    </rPh>
    <rPh sb="252" eb="254">
      <t>シセツ</t>
    </rPh>
    <rPh sb="254" eb="256">
      <t>ケイカク</t>
    </rPh>
    <rPh sb="257" eb="258">
      <t>モト</t>
    </rPh>
    <phoneticPr fontId="5"/>
  </si>
  <si>
    <t>・将来負担比率並びに実質公債費比率ともに、類似団体と比べて高い水準にある。将来負担比率は、山辺中学校改築事業などに伴う借入等により、平成２６年度に大幅な増額となっているが、以後の借入抑制により横ばいで、平成２８年度以降は微減となっている。実質公債費比率も、山辺中学校改築事業実施年度の前後年度での借入抑制や償還年数調整等の効果等により低下傾向にあるため、将来負担比率についても、今後も低下していくものと想定される。しかしながら、有形固定資産減価償却率の上昇などからも、町有施設等の老朽化が顕著となっており、大規模で継続的な施設の更新等も考えられるため、これまで以上に慎重に公債費の適正化に取り組んでいく。</t>
    <rPh sb="10" eb="12">
      <t>ジッシツ</t>
    </rPh>
    <rPh sb="12" eb="15">
      <t>コウサイヒ</t>
    </rPh>
    <rPh sb="15" eb="17">
      <t>ヒリツ</t>
    </rPh>
    <rPh sb="37" eb="39">
      <t>ショウライ</t>
    </rPh>
    <rPh sb="39" eb="41">
      <t>フタン</t>
    </rPh>
    <rPh sb="41" eb="43">
      <t>ヒリツ</t>
    </rPh>
    <rPh sb="96" eb="97">
      <t>ヨコ</t>
    </rPh>
    <rPh sb="119" eb="121">
      <t>ジッシツ</t>
    </rPh>
    <rPh sb="121" eb="124">
      <t>コウサイヒ</t>
    </rPh>
    <rPh sb="124" eb="126">
      <t>ヒリツ</t>
    </rPh>
    <rPh sb="128" eb="130">
      <t>ヤマノベ</t>
    </rPh>
    <rPh sb="130" eb="133">
      <t>チュウガッコウ</t>
    </rPh>
    <rPh sb="133" eb="135">
      <t>カイチク</t>
    </rPh>
    <rPh sb="135" eb="137">
      <t>ジギョウ</t>
    </rPh>
    <rPh sb="137" eb="139">
      <t>ジッシ</t>
    </rPh>
    <rPh sb="139" eb="141">
      <t>ネンド</t>
    </rPh>
    <rPh sb="142" eb="144">
      <t>ゼンゴ</t>
    </rPh>
    <rPh sb="144" eb="146">
      <t>ネンド</t>
    </rPh>
    <rPh sb="148" eb="150">
      <t>カリイレ</t>
    </rPh>
    <rPh sb="150" eb="152">
      <t>ヨクセイ</t>
    </rPh>
    <rPh sb="153" eb="155">
      <t>ショウカン</t>
    </rPh>
    <rPh sb="155" eb="157">
      <t>ネンスウ</t>
    </rPh>
    <rPh sb="157" eb="159">
      <t>チョウセイ</t>
    </rPh>
    <rPh sb="159" eb="160">
      <t>トウ</t>
    </rPh>
    <rPh sb="161" eb="163">
      <t>コウカ</t>
    </rPh>
    <rPh sb="163" eb="164">
      <t>トウ</t>
    </rPh>
    <rPh sb="177" eb="179">
      <t>ショウライ</t>
    </rPh>
    <rPh sb="179" eb="181">
      <t>フタン</t>
    </rPh>
    <rPh sb="181" eb="183">
      <t>ヒリツ</t>
    </rPh>
    <rPh sb="214" eb="216">
      <t>ユウケイ</t>
    </rPh>
    <rPh sb="216" eb="218">
      <t>コテイ</t>
    </rPh>
    <rPh sb="218" eb="220">
      <t>シサン</t>
    </rPh>
    <rPh sb="220" eb="222">
      <t>ゲンカ</t>
    </rPh>
    <rPh sb="222" eb="224">
      <t>ショウキャク</t>
    </rPh>
    <rPh sb="224" eb="225">
      <t>リツ</t>
    </rPh>
    <rPh sb="226" eb="228">
      <t>ジョウショウ</t>
    </rPh>
    <rPh sb="234" eb="236">
      <t>チョウユウ</t>
    </rPh>
    <rPh sb="236" eb="238">
      <t>シセツ</t>
    </rPh>
    <rPh sb="238" eb="239">
      <t>トウ</t>
    </rPh>
    <rPh sb="240" eb="243">
      <t>ロウキュウカ</t>
    </rPh>
    <rPh sb="244" eb="246">
      <t>ケンチョ</t>
    </rPh>
    <rPh sb="253" eb="256">
      <t>ダイキボ</t>
    </rPh>
    <rPh sb="257" eb="260">
      <t>ケイゾクテキ</t>
    </rPh>
    <rPh sb="261" eb="263">
      <t>シセツ</t>
    </rPh>
    <rPh sb="264" eb="266">
      <t>コウシン</t>
    </rPh>
    <rPh sb="266" eb="267">
      <t>トウ</t>
    </rPh>
    <rPh sb="283" eb="285">
      <t>シンチョウ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</si>
</sst>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c:ext xmlns:c16="http://schemas.microsoft.com/office/drawing/2014/chart" uri="{C3380CC4-5D6E-409C-BE32-E72D297353CC}">
              <c16:uniqueId val="{00000000-32FF-4A55-81D7-6254F79BB0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81716</c:v>
                </c:pt>
                <c:pt idx="1">
                  <c:v>190197</c:v>
                </c:pt>
                <c:pt idx="2">
                  <c:v>57748</c:v>
                </c:pt>
                <c:pt idx="3">
                  <c:v>40935</c:v>
                </c:pt>
                <c:pt idx="4">
                  <c:v>16610</c:v>
                </c:pt>
              </c:numCache>
            </c:numRef>
          </c:val>
          <c:smooth val="0"/>
          <c:extLst>
            <c:ext xmlns:c16="http://schemas.microsoft.com/office/drawing/2014/chart" uri="{C3380CC4-5D6E-409C-BE32-E72D297353CC}">
              <c16:uniqueId val="{00000001-32FF-4A55-81D7-6254F79BB016}"/>
            </c:ext>
          </c:extLst>
        </c:ser>
        <c:dLbls>
          <c:showLegendKey val="0"/>
          <c:showVal val="0"/>
          <c:showCatName val="0"/>
          <c:showSerName val="0"/>
          <c:showPercent val="0"/>
          <c:showBubbleSize val="0"/>
        </c:dLbls>
        <c:marker val="1"/>
        <c:smooth val="0"/>
        <c:axId val="89379584"/>
        <c:axId val="89381504"/>
      </c:lineChart>
      <c:catAx>
        <c:axId val="8937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81504"/>
        <c:crosses val="autoZero"/>
        <c:auto val="1"/>
        <c:lblAlgn val="ctr"/>
        <c:lblOffset val="100"/>
        <c:tickLblSkip val="1"/>
        <c:tickMarkSkip val="1"/>
        <c:noMultiLvlLbl val="0"/>
      </c:catAx>
      <c:valAx>
        <c:axId val="893815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7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6.06</c:v>
                </c:pt>
                <c:pt idx="1">
                  <c:v>7.61</c:v>
                </c:pt>
                <c:pt idx="2">
                  <c:v>7.12</c:v>
                </c:pt>
                <c:pt idx="3">
                  <c:v>5.08</c:v>
                </c:pt>
                <c:pt idx="4">
                  <c:v>4.53</c:v>
                </c:pt>
              </c:numCache>
            </c:numRef>
          </c:val>
          <c:extLst>
            <c:ext xmlns:c16="http://schemas.microsoft.com/office/drawing/2014/chart" uri="{C3380CC4-5D6E-409C-BE32-E72D297353CC}">
              <c16:uniqueId val="{00000000-3479-4209-B2A1-97E987E766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15.77</c:v>
                </c:pt>
                <c:pt idx="1">
                  <c:v>11.74</c:v>
                </c:pt>
                <c:pt idx="2">
                  <c:v>12.77</c:v>
                </c:pt>
                <c:pt idx="3">
                  <c:v>13.91</c:v>
                </c:pt>
                <c:pt idx="4">
                  <c:v>11.48</c:v>
                </c:pt>
              </c:numCache>
            </c:numRef>
          </c:val>
          <c:extLst>
            <c:ext xmlns:c16="http://schemas.microsoft.com/office/drawing/2014/chart" uri="{C3380CC4-5D6E-409C-BE32-E72D297353CC}">
              <c16:uniqueId val="{00000001-3479-4209-B2A1-97E987E76635}"/>
            </c:ext>
          </c:extLst>
        </c:ser>
        <c:dLbls>
          <c:showLegendKey val="0"/>
          <c:showVal val="0"/>
          <c:showCatName val="0"/>
          <c:showSerName val="0"/>
          <c:showPercent val="0"/>
          <c:showBubbleSize val="0"/>
        </c:dLbls>
        <c:gapWidth val="250"/>
        <c:overlap val="100"/>
        <c:axId val="122058624"/>
        <c:axId val="12206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-3.23</c:v>
                </c:pt>
                <c:pt idx="2">
                  <c:v>1.52</c:v>
                </c:pt>
                <c:pt idx="3">
                  <c:v>-1.38</c:v>
                </c:pt>
                <c:pt idx="4">
                  <c:v>-3.06</c:v>
                </c:pt>
              </c:numCache>
            </c:numRef>
          </c:val>
          <c:smooth val="0"/>
          <c:extLst>
            <c:ext xmlns:c16="http://schemas.microsoft.com/office/drawing/2014/chart" uri="{C3380CC4-5D6E-409C-BE32-E72D297353CC}">
              <c16:uniqueId val="{00000002-3479-4209-B2A1-97E987E76635}"/>
            </c:ext>
          </c:extLst>
        </c:ser>
        <c:dLbls>
          <c:showLegendKey val="0"/>
          <c:showVal val="0"/>
          <c:showCatName val="0"/>
          <c:showSerName val="0"/>
          <c:showPercent val="0"/>
          <c:showBubbleSize val="0"/>
        </c:dLbls>
        <c:marker val="1"/>
        <c:smooth val="0"/>
        <c:axId val="122058624"/>
        <c:axId val="122064896"/>
      </c:lineChart>
      <c:catAx>
        <c:axId val="1220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64896"/>
        <c:crosses val="autoZero"/>
        <c:auto val="1"/>
        <c:lblAlgn val="ctr"/>
        <c:lblOffset val="100"/>
        <c:tickLblSkip val="1"/>
        <c:tickMarkSkip val="1"/>
        <c:noMultiLvlLbl val="0"/>
      </c:catAx>
      <c:valAx>
        <c:axId val="12206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5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EEC-4387-88A7-2D72B0DE11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C-4387-88A7-2D72B0DE11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EC-4387-88A7-2D72B0DE11A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EC-4387-88A7-2D72B0DE11AF}"/>
            </c:ext>
          </c:extLst>
        </c:ser>
        <c:ser>
          <c:idx val="4"/>
          <c:order val="4"/>
          <c:tx>
            <c:strRef>
              <c:f>データシート!$A$31</c:f>
              <c:strCache>
                <c:ptCount val="1"/>
                <c:pt idx="0">
                  <c:v>山辺町公共下水道事業特別会計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EEC-4387-88A7-2D72B0DE11AF}"/>
            </c:ext>
          </c:extLst>
        </c:ser>
        <c:ser>
          <c:idx val="5"/>
          <c:order val="5"/>
          <c:tx>
            <c:strRef>
              <c:f>データシート!$A$32</c:f>
              <c:strCache>
                <c:ptCount val="1"/>
                <c:pt idx="0">
                  <c:v>山辺町簡易水道等特別会計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0.04</c:v>
                </c:pt>
                <c:pt idx="8">
                  <c:v>#N/A</c:v>
                </c:pt>
                <c:pt idx="9">
                  <c:v>0.04</c:v>
                </c:pt>
              </c:numCache>
            </c:numRef>
          </c:val>
          <c:extLst>
            <c:ext xmlns:c16="http://schemas.microsoft.com/office/drawing/2014/chart" uri="{C3380CC4-5D6E-409C-BE32-E72D297353CC}">
              <c16:uniqueId val="{00000005-4EEC-4387-88A7-2D72B0DE11AF}"/>
            </c:ext>
          </c:extLst>
        </c:ser>
        <c:ser>
          <c:idx val="6"/>
          <c:order val="6"/>
          <c:tx>
            <c:strRef>
              <c:f>データシート!$A$33</c:f>
              <c:strCache>
                <c:ptCount val="1"/>
                <c:pt idx="0">
                  <c:v>山辺町介護保険特別会計（保険事業）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0.98</c:v>
                </c:pt>
                <c:pt idx="4">
                  <c:v>#N/A</c:v>
                </c:pt>
                <c:pt idx="5">
                  <c:v>0.51</c:v>
                </c:pt>
                <c:pt idx="6">
                  <c:v>#N/A</c:v>
                </c:pt>
                <c:pt idx="7">
                  <c:v>1.2</c:v>
                </c:pt>
                <c:pt idx="8">
                  <c:v>#N/A</c:v>
                </c:pt>
                <c:pt idx="9">
                  <c:v>0.2</c:v>
                </c:pt>
              </c:numCache>
            </c:numRef>
          </c:val>
          <c:extLst>
            <c:ext xmlns:c16="http://schemas.microsoft.com/office/drawing/2014/chart" uri="{C3380CC4-5D6E-409C-BE32-E72D297353CC}">
              <c16:uniqueId val="{00000006-4EEC-4387-88A7-2D72B0DE11AF}"/>
            </c:ext>
          </c:extLst>
        </c:ser>
        <c:ser>
          <c:idx val="7"/>
          <c:order val="7"/>
          <c:tx>
            <c:strRef>
              <c:f>データシート!$A$34</c:f>
              <c:strCache>
                <c:ptCount val="1"/>
                <c:pt idx="0">
                  <c:v>山辺町後期高齢者医療特別会計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0.05</c:v>
                </c:pt>
                <c:pt idx="4">
                  <c:v>#N/A</c:v>
                </c:pt>
                <c:pt idx="5">
                  <c:v>0.04</c:v>
                </c:pt>
                <c:pt idx="6">
                  <c:v>#N/A</c:v>
                </c:pt>
                <c:pt idx="7">
                  <c:v>0.39</c:v>
                </c:pt>
                <c:pt idx="8">
                  <c:v>#N/A</c:v>
                </c:pt>
                <c:pt idx="9">
                  <c:v>0.4</c:v>
                </c:pt>
              </c:numCache>
            </c:numRef>
          </c:val>
          <c:extLst>
            <c:ext xmlns:c16="http://schemas.microsoft.com/office/drawing/2014/chart" uri="{C3380CC4-5D6E-409C-BE32-E72D297353CC}">
              <c16:uniqueId val="{00000007-4EEC-4387-88A7-2D72B0DE11AF}"/>
            </c:ext>
          </c:extLst>
        </c:ser>
        <c:ser>
          <c:idx val="8"/>
          <c:order val="8"/>
          <c:tx>
            <c:strRef>
              <c:f>データシート!$A$35</c:f>
              <c:strCache>
                <c:ptCount val="1"/>
                <c:pt idx="0">
                  <c:v>山辺町国民健康保険特別会計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2.5499999999999998</c:v>
                </c:pt>
                <c:pt idx="2">
                  <c:v>#N/A</c:v>
                </c:pt>
                <c:pt idx="3">
                  <c:v>2.4700000000000002</c:v>
                </c:pt>
                <c:pt idx="4">
                  <c:v>#N/A</c:v>
                </c:pt>
                <c:pt idx="5">
                  <c:v>1.49</c:v>
                </c:pt>
                <c:pt idx="6">
                  <c:v>#N/A</c:v>
                </c:pt>
                <c:pt idx="7">
                  <c:v>2.14</c:v>
                </c:pt>
                <c:pt idx="8">
                  <c:v>#N/A</c:v>
                </c:pt>
                <c:pt idx="9">
                  <c:v>1.91</c:v>
                </c:pt>
              </c:numCache>
            </c:numRef>
          </c:val>
          <c:extLst>
            <c:ext xmlns:c16="http://schemas.microsoft.com/office/drawing/2014/chart" uri="{C3380CC4-5D6E-409C-BE32-E72D297353CC}">
              <c16:uniqueId val="{00000008-4EEC-4387-88A7-2D72B0DE11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6.05</c:v>
                </c:pt>
                <c:pt idx="2">
                  <c:v>#N/A</c:v>
                </c:pt>
                <c:pt idx="3">
                  <c:v>7.6</c:v>
                </c:pt>
                <c:pt idx="4">
                  <c:v>#N/A</c:v>
                </c:pt>
                <c:pt idx="5">
                  <c:v>7.12</c:v>
                </c:pt>
                <c:pt idx="6">
                  <c:v>#N/A</c:v>
                </c:pt>
                <c:pt idx="7">
                  <c:v>5.07</c:v>
                </c:pt>
                <c:pt idx="8">
                  <c:v>#N/A</c:v>
                </c:pt>
                <c:pt idx="9">
                  <c:v>4.53</c:v>
                </c:pt>
              </c:numCache>
            </c:numRef>
          </c:val>
          <c:extLst>
            <c:ext xmlns:c16="http://schemas.microsoft.com/office/drawing/2014/chart" uri="{C3380CC4-5D6E-409C-BE32-E72D297353CC}">
              <c16:uniqueId val="{00000009-4EEC-4387-88A7-2D72B0DE11AF}"/>
            </c:ext>
          </c:extLst>
        </c:ser>
        <c:dLbls>
          <c:showLegendKey val="0"/>
          <c:showVal val="0"/>
          <c:showCatName val="0"/>
          <c:showSerName val="0"/>
          <c:showPercent val="0"/>
          <c:showBubbleSize val="0"/>
        </c:dLbls>
        <c:gapWidth val="150"/>
        <c:overlap val="100"/>
        <c:axId val="122241024"/>
        <c:axId val="122242560"/>
      </c:barChart>
      <c:catAx>
        <c:axId val="1222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42560"/>
        <c:crosses val="autoZero"/>
        <c:auto val="1"/>
        <c:lblAlgn val="ctr"/>
        <c:lblOffset val="100"/>
        <c:tickLblSkip val="1"/>
        <c:tickMarkSkip val="1"/>
        <c:noMultiLvlLbl val="0"/>
      </c:catAx>
      <c:valAx>
        <c:axId val="1222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4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457</c:v>
                </c:pt>
                <c:pt idx="5">
                  <c:v>472</c:v>
                </c:pt>
                <c:pt idx="8">
                  <c:v>455</c:v>
                </c:pt>
                <c:pt idx="11">
                  <c:v>449</c:v>
                </c:pt>
                <c:pt idx="14">
                  <c:v>468</c:v>
                </c:pt>
              </c:numCache>
            </c:numRef>
          </c:val>
          <c:extLst>
            <c:ext xmlns:c16="http://schemas.microsoft.com/office/drawing/2014/chart" uri="{C3380CC4-5D6E-409C-BE32-E72D297353CC}">
              <c16:uniqueId val="{00000000-6C3A-4362-B31B-CE9F398CC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3A-4362-B31B-CE9F398CC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16</c:v>
                </c:pt>
                <c:pt idx="6">
                  <c:v>16</c:v>
                </c:pt>
                <c:pt idx="9">
                  <c:v>16</c:v>
                </c:pt>
                <c:pt idx="12">
                  <c:v>0</c:v>
                </c:pt>
              </c:numCache>
            </c:numRef>
          </c:val>
          <c:extLst>
            <c:ext xmlns:c16="http://schemas.microsoft.com/office/drawing/2014/chart" uri="{C3380CC4-5D6E-409C-BE32-E72D297353CC}">
              <c16:uniqueId val="{00000002-6C3A-4362-B31B-CE9F398CC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6C3A-4362-B31B-CE9F398CC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124</c:v>
                </c:pt>
                <c:pt idx="3">
                  <c:v>123</c:v>
                </c:pt>
                <c:pt idx="6">
                  <c:v>130</c:v>
                </c:pt>
                <c:pt idx="9">
                  <c:v>146</c:v>
                </c:pt>
                <c:pt idx="12">
                  <c:v>143</c:v>
                </c:pt>
              </c:numCache>
            </c:numRef>
          </c:val>
          <c:extLst>
            <c:ext xmlns:c16="http://schemas.microsoft.com/office/drawing/2014/chart" uri="{C3380CC4-5D6E-409C-BE32-E72D297353CC}">
              <c16:uniqueId val="{00000004-6C3A-4362-B31B-CE9F398CC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3A-4362-B31B-CE9F398CC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3A-4362-B31B-CE9F398CC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664</c:v>
                </c:pt>
                <c:pt idx="3">
                  <c:v>649</c:v>
                </c:pt>
                <c:pt idx="6">
                  <c:v>617</c:v>
                </c:pt>
                <c:pt idx="9">
                  <c:v>588</c:v>
                </c:pt>
                <c:pt idx="12">
                  <c:v>644</c:v>
                </c:pt>
              </c:numCache>
            </c:numRef>
          </c:val>
          <c:extLst>
            <c:ext xmlns:c16="http://schemas.microsoft.com/office/drawing/2014/chart" uri="{C3380CC4-5D6E-409C-BE32-E72D297353CC}">
              <c16:uniqueId val="{00000007-6C3A-4362-B31B-CE9F398CCF44}"/>
            </c:ext>
          </c:extLst>
        </c:ser>
        <c:dLbls>
          <c:showLegendKey val="0"/>
          <c:showVal val="0"/>
          <c:showCatName val="0"/>
          <c:showSerName val="0"/>
          <c:showPercent val="0"/>
          <c:showBubbleSize val="0"/>
        </c:dLbls>
        <c:gapWidth val="100"/>
        <c:overlap val="100"/>
        <c:axId val="122562816"/>
        <c:axId val="12256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349</c:v>
                </c:pt>
                <c:pt idx="2">
                  <c:v>#N/A</c:v>
                </c:pt>
                <c:pt idx="3">
                  <c:v>#N/A</c:v>
                </c:pt>
                <c:pt idx="4">
                  <c:v>317</c:v>
                </c:pt>
                <c:pt idx="5">
                  <c:v>#N/A</c:v>
                </c:pt>
                <c:pt idx="6">
                  <c:v>#N/A</c:v>
                </c:pt>
                <c:pt idx="7">
                  <c:v>309</c:v>
                </c:pt>
                <c:pt idx="8">
                  <c:v>#N/A</c:v>
                </c:pt>
                <c:pt idx="9">
                  <c:v>#N/A</c:v>
                </c:pt>
                <c:pt idx="10">
                  <c:v>302</c:v>
                </c:pt>
                <c:pt idx="11">
                  <c:v>#N/A</c:v>
                </c:pt>
                <c:pt idx="12">
                  <c:v>#N/A</c:v>
                </c:pt>
                <c:pt idx="13">
                  <c:v>320</c:v>
                </c:pt>
                <c:pt idx="14">
                  <c:v>#N/A</c:v>
                </c:pt>
              </c:numCache>
            </c:numRef>
          </c:val>
          <c:smooth val="0"/>
          <c:extLst>
            <c:ext xmlns:c16="http://schemas.microsoft.com/office/drawing/2014/chart" uri="{C3380CC4-5D6E-409C-BE32-E72D297353CC}">
              <c16:uniqueId val="{00000008-6C3A-4362-B31B-CE9F398CCF44}"/>
            </c:ext>
          </c:extLst>
        </c:ser>
        <c:dLbls>
          <c:showLegendKey val="0"/>
          <c:showVal val="0"/>
          <c:showCatName val="0"/>
          <c:showSerName val="0"/>
          <c:showPercent val="0"/>
          <c:showBubbleSize val="0"/>
        </c:dLbls>
        <c:marker val="1"/>
        <c:smooth val="0"/>
        <c:axId val="122562816"/>
        <c:axId val="122569088"/>
      </c:lineChart>
      <c:catAx>
        <c:axId val="1225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69088"/>
        <c:crosses val="autoZero"/>
        <c:auto val="1"/>
        <c:lblAlgn val="ctr"/>
        <c:lblOffset val="100"/>
        <c:tickLblSkip val="1"/>
        <c:tickMarkSkip val="1"/>
        <c:noMultiLvlLbl val="0"/>
      </c:catAx>
      <c:valAx>
        <c:axId val="12256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5819</c:v>
                </c:pt>
                <c:pt idx="5">
                  <c:v>6135</c:v>
                </c:pt>
                <c:pt idx="8">
                  <c:v>6069</c:v>
                </c:pt>
                <c:pt idx="11">
                  <c:v>5963</c:v>
                </c:pt>
                <c:pt idx="14">
                  <c:v>5779</c:v>
                </c:pt>
              </c:numCache>
            </c:numRef>
          </c:val>
          <c:extLst>
            <c:ext xmlns:c16="http://schemas.microsoft.com/office/drawing/2014/chart" uri="{C3380CC4-5D6E-409C-BE32-E72D297353CC}">
              <c16:uniqueId val="{00000000-4606-46D4-8EB5-9B0D5FF503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4606-46D4-8EB5-9B0D5FF503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2138</c:v>
                </c:pt>
                <c:pt idx="5">
                  <c:v>1655</c:v>
                </c:pt>
                <c:pt idx="8">
                  <c:v>1746</c:v>
                </c:pt>
                <c:pt idx="11">
                  <c:v>1798</c:v>
                </c:pt>
                <c:pt idx="14">
                  <c:v>1793</c:v>
                </c:pt>
              </c:numCache>
            </c:numRef>
          </c:val>
          <c:extLst>
            <c:ext xmlns:c16="http://schemas.microsoft.com/office/drawing/2014/chart" uri="{C3380CC4-5D6E-409C-BE32-E72D297353CC}">
              <c16:uniqueId val="{00000002-4606-46D4-8EB5-9B0D5FF503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06-46D4-8EB5-9B0D5FF503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06-46D4-8EB5-9B0D5FF503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06-46D4-8EB5-9B0D5FF503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962</c:v>
                </c:pt>
                <c:pt idx="3">
                  <c:v>908</c:v>
                </c:pt>
                <c:pt idx="6">
                  <c:v>904</c:v>
                </c:pt>
                <c:pt idx="9">
                  <c:v>843</c:v>
                </c:pt>
                <c:pt idx="12">
                  <c:v>839</c:v>
                </c:pt>
              </c:numCache>
            </c:numRef>
          </c:val>
          <c:extLst>
            <c:ext xmlns:c16="http://schemas.microsoft.com/office/drawing/2014/chart" uri="{C3380CC4-5D6E-409C-BE32-E72D297353CC}">
              <c16:uniqueId val="{00000006-4606-46D4-8EB5-9B0D5FF503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c:v>
                </c:pt>
                <c:pt idx="3">
                  <c:v>12</c:v>
                </c:pt>
                <c:pt idx="6">
                  <c:v>44</c:v>
                </c:pt>
                <c:pt idx="9">
                  <c:v>240</c:v>
                </c:pt>
                <c:pt idx="12">
                  <c:v>467</c:v>
                </c:pt>
              </c:numCache>
            </c:numRef>
          </c:val>
          <c:extLst>
            <c:ext xmlns:c16="http://schemas.microsoft.com/office/drawing/2014/chart" uri="{C3380CC4-5D6E-409C-BE32-E72D297353CC}">
              <c16:uniqueId val="{00000007-4606-46D4-8EB5-9B0D5FF503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2580</c:v>
                </c:pt>
                <c:pt idx="3">
                  <c:v>2400</c:v>
                </c:pt>
                <c:pt idx="6">
                  <c:v>2302</c:v>
                </c:pt>
                <c:pt idx="9">
                  <c:v>2290</c:v>
                </c:pt>
                <c:pt idx="12">
                  <c:v>2181</c:v>
                </c:pt>
              </c:numCache>
            </c:numRef>
          </c:val>
          <c:extLst>
            <c:ext xmlns:c16="http://schemas.microsoft.com/office/drawing/2014/chart" uri="{C3380CC4-5D6E-409C-BE32-E72D297353CC}">
              <c16:uniqueId val="{00000008-4606-46D4-8EB5-9B0D5FF503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c:v>
                </c:pt>
                <c:pt idx="3">
                  <c:v>48</c:v>
                </c:pt>
                <c:pt idx="6">
                  <c:v>32</c:v>
                </c:pt>
                <c:pt idx="9">
                  <c:v>16</c:v>
                </c:pt>
                <c:pt idx="12">
                  <c:v>0</c:v>
                </c:pt>
              </c:numCache>
            </c:numRef>
          </c:val>
          <c:extLst>
            <c:ext xmlns:c16="http://schemas.microsoft.com/office/drawing/2014/chart" uri="{C3380CC4-5D6E-409C-BE32-E72D297353CC}">
              <c16:uniqueId val="{00000009-4606-46D4-8EB5-9B0D5FF503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5881</c:v>
                </c:pt>
                <c:pt idx="3">
                  <c:v>6883</c:v>
                </c:pt>
                <c:pt idx="6">
                  <c:v>6941</c:v>
                </c:pt>
                <c:pt idx="9">
                  <c:v>6915</c:v>
                </c:pt>
                <c:pt idx="12">
                  <c:v>6574</c:v>
                </c:pt>
              </c:numCache>
            </c:numRef>
          </c:val>
          <c:extLst>
            <c:ext xmlns:c16="http://schemas.microsoft.com/office/drawing/2014/chart" uri="{C3380CC4-5D6E-409C-BE32-E72D297353CC}">
              <c16:uniqueId val="{0000000A-4606-46D4-8EB5-9B0D5FF5035A}"/>
            </c:ext>
          </c:extLst>
        </c:ser>
        <c:dLbls>
          <c:showLegendKey val="0"/>
          <c:showVal val="0"/>
          <c:showCatName val="0"/>
          <c:showSerName val="0"/>
          <c:showPercent val="0"/>
          <c:showBubbleSize val="0"/>
        </c:dLbls>
        <c:gapWidth val="100"/>
        <c:overlap val="100"/>
        <c:axId val="122668544"/>
        <c:axId val="12267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1527</c:v>
                </c:pt>
                <c:pt idx="2">
                  <c:v>#N/A</c:v>
                </c:pt>
                <c:pt idx="3">
                  <c:v>#N/A</c:v>
                </c:pt>
                <c:pt idx="4">
                  <c:v>2463</c:v>
                </c:pt>
                <c:pt idx="5">
                  <c:v>#N/A</c:v>
                </c:pt>
                <c:pt idx="6">
                  <c:v>#N/A</c:v>
                </c:pt>
                <c:pt idx="7">
                  <c:v>2408</c:v>
                </c:pt>
                <c:pt idx="8">
                  <c:v>#N/A</c:v>
                </c:pt>
                <c:pt idx="9">
                  <c:v>#N/A</c:v>
                </c:pt>
                <c:pt idx="10">
                  <c:v>2542</c:v>
                </c:pt>
                <c:pt idx="11">
                  <c:v>#N/A</c:v>
                </c:pt>
                <c:pt idx="12">
                  <c:v>#N/A</c:v>
                </c:pt>
                <c:pt idx="13">
                  <c:v>2489</c:v>
                </c:pt>
                <c:pt idx="14">
                  <c:v>#N/A</c:v>
                </c:pt>
              </c:numCache>
            </c:numRef>
          </c:val>
          <c:smooth val="0"/>
          <c:extLst>
            <c:ext xmlns:c16="http://schemas.microsoft.com/office/drawing/2014/chart" uri="{C3380CC4-5D6E-409C-BE32-E72D297353CC}">
              <c16:uniqueId val="{0000000B-4606-46D4-8EB5-9B0D5FF5035A}"/>
            </c:ext>
          </c:extLst>
        </c:ser>
        <c:dLbls>
          <c:showLegendKey val="0"/>
          <c:showVal val="0"/>
          <c:showCatName val="0"/>
          <c:showSerName val="0"/>
          <c:showPercent val="0"/>
          <c:showBubbleSize val="0"/>
        </c:dLbls>
        <c:marker val="1"/>
        <c:smooth val="0"/>
        <c:axId val="122668544"/>
        <c:axId val="122670464"/>
      </c:lineChart>
      <c:catAx>
        <c:axId val="1226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670464"/>
        <c:crosses val="autoZero"/>
        <c:auto val="1"/>
        <c:lblAlgn val="ctr"/>
        <c:lblOffset val="100"/>
        <c:tickLblSkip val="1"/>
        <c:tickMarkSkip val="1"/>
        <c:noMultiLvlLbl val="0"/>
      </c:catAx>
      <c:valAx>
        <c:axId val="12267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6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473</c:v>
                </c:pt>
                <c:pt idx="1">
                  <c:v>503</c:v>
                </c:pt>
                <c:pt idx="2">
                  <c:v>413</c:v>
                </c:pt>
              </c:numCache>
            </c:numRef>
          </c:val>
          <c:extLst>
            <c:ext xmlns:c16="http://schemas.microsoft.com/office/drawing/2014/chart" uri="{C3380CC4-5D6E-409C-BE32-E72D297353CC}">
              <c16:uniqueId val="{00000000-AD6D-495F-8156-4252637F35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c:v>
                </c:pt>
                <c:pt idx="1">
                  <c:v>149</c:v>
                </c:pt>
                <c:pt idx="2">
                  <c:v>149</c:v>
                </c:pt>
              </c:numCache>
            </c:numRef>
          </c:val>
          <c:extLst>
            <c:ext xmlns:c16="http://schemas.microsoft.com/office/drawing/2014/chart" uri="{C3380CC4-5D6E-409C-BE32-E72D297353CC}">
              <c16:uniqueId val="{00000001-AD6D-495F-8156-4252637F35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726</c:v>
                </c:pt>
                <c:pt idx="1">
                  <c:v>748</c:v>
                </c:pt>
                <c:pt idx="2">
                  <c:v>785</c:v>
                </c:pt>
              </c:numCache>
            </c:numRef>
          </c:val>
          <c:extLst>
            <c:ext xmlns:c16="http://schemas.microsoft.com/office/drawing/2014/chart" uri="{C3380CC4-5D6E-409C-BE32-E72D297353CC}">
              <c16:uniqueId val="{00000002-AD6D-495F-8156-4252637F35BE}"/>
            </c:ext>
          </c:extLst>
        </c:ser>
        <c:dLbls>
          <c:showLegendKey val="0"/>
          <c:showVal val="0"/>
          <c:showCatName val="0"/>
          <c:showSerName val="0"/>
          <c:showPercent val="0"/>
          <c:showBubbleSize val="0"/>
        </c:dLbls>
        <c:gapWidth val="120"/>
        <c:overlap val="100"/>
        <c:axId val="122833536"/>
        <c:axId val="122847616"/>
      </c:barChart>
      <c:catAx>
        <c:axId val="1228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47616"/>
        <c:crosses val="autoZero"/>
        <c:auto val="1"/>
        <c:lblAlgn val="ctr"/>
        <c:lblOffset val="100"/>
        <c:tickLblSkip val="1"/>
        <c:tickMarkSkip val="1"/>
        <c:noMultiLvlLbl val="0"/>
      </c:catAx>
      <c:valAx>
        <c:axId val="122847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{7E302254-235E-4D48-B0C7-3FF9E3B83015}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BAC-47F0-B46D-F2A38C789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{80EDEC97-FE13-4338-8802-36204BC08CE4}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C-47F0-B46D-F2A38C789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{187018AC-EA08-4F6C-9270-8D65060D6788}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C-47F0-B46D-F2A38C789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{033A8BE6-1FB5-4007-B46A-89FEF8F8FF13}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C-47F0-B46D-F2A38C789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{67E057AE-1D0D-48D5-AAE6-C8602E947D76}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C-47F0-B46D-F2A38C7899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{3F2C705F-99BC-4D05-B2DF-87FF514D2591}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BAC-47F0-B46D-F2A38C7899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{5658C893-3E29-4144-96DA-9BBFB23B74A5}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BAC-47F0-B46D-F2A38C7899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{BD3BFA44-710B-46DF-A496-3E8C76FC6C7A}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BAC-47F0-B46D-F2A38C7899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{D035F2F1-7CA4-4161-8856-ECAAE680FE9F}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BAC-47F0-B46D-F2A38C789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58.8</c:v>
                </c:pt>
                <c:pt idx="32">
                  <c:v>60.2</c:v>
                </c:pt>
              </c:numCache>
            </c:numRef>
          </c:xVal>
          <c:yVal>
            <c:numRef>
              <c:f>公会計指標分析・財政指標組合せ分析表!$BP$51:$DC$51</c:f>
              <c:numCache>
                <c:formatCode>#,##0.0;"▲ "#,##0.0</c:formatCode>
                <c:ptCount val="40"/>
                <c:pt idx="24">
                  <c:v>80.099999999999994</c:v>
                </c:pt>
                <c:pt idx="32">
                  <c:v>79.400000000000006</c:v>
                </c:pt>
              </c:numCache>
            </c:numRef>
          </c:yVal>
          <c:smooth val="0"/>
          <c:extLst>
            <c:ext xmlns:c16="http://schemas.microsoft.com/office/drawing/2014/chart" uri="{C3380CC4-5D6E-409C-BE32-E72D297353CC}">
              <c16:uniqueId val="{00000009-0BAC-47F0-B46D-F2A38C7899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{FD233FC3-5594-412F-8207-A3695754C284}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BAC-47F0-B46D-F2A38C7899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{B7C757C3-E9F5-4C64-8953-727462146D44}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C-47F0-B46D-F2A38C789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{4BCC9A4C-F0F0-4FBE-BA27-AA4D7DDEBDF4}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C-47F0-B46D-F2A38C789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{B70500D6-1F6C-41D7-BFE1-9570863FDEFD}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C-47F0-B46D-F2A38C789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{55B277D4-6AA5-410D-B40D-2E6A2ADFE4B0}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C-47F0-B46D-F2A38C7899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{F191ED06-47FC-4567-AAA8-7B53BDD2266C}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BAC-47F0-B46D-F2A38C7899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{DC7722D4-5F44-4A24-8CCC-FC6D5246F518}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BAC-47F0-B46D-F2A38C7899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{F534BBD2-2E85-474D-8418-FBC68D3B7C48}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BAC-47F0-B46D-F2A38C7899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{1D6AD893-6D5C-4F6F-B7A8-A7FDE5B0CE70}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BAC-47F0-B46D-F2A38C789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c:ext xmlns:c16="http://schemas.microsoft.com/office/drawing/2014/chart" uri="{C3380CC4-5D6E-409C-BE32-E72D297353CC}">
              <c16:uniqueId val="{00000013-0BAC-47F0-B46D-F2A38C789991}"/>
            </c:ext>
          </c:extLst>
        </c:ser>
        <c:dLbls>
          <c:showLegendKey val="0"/>
          <c:showVal val="1"/>
          <c:showCatName val="0"/>
          <c:showSerName val="0"/>
          <c:showPercent val="0"/>
          <c:showBubbleSize val="0"/>
        </c:dLbls>
        <c:axId val="123062144"/>
        <c:axId val="123138048"/>
      </c:scatterChart>
      <c:valAx>
        <c:axId val="123062144"/>
        <c:scaling>
          <c:orientation val="minMax"/>
          <c:max val="60.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38048"/>
        <c:crosses val="autoZero"/>
        <c:crossBetween val="midCat"/>
      </c:valAx>
      <c:valAx>
        <c:axId val="123138048"/>
        <c:scaling>
          <c:orientation val="minMax"/>
          <c:max val="8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62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{958A136E-DC88-4C6D-85EA-28C8CA7DA3B5}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449-49DE-9DE1-2EA4F02341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{C3F631D2-7C51-4274-AE21-005F2741CC29}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9-49DE-9DE1-2EA4F02341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{67E56D1F-1C60-40B6-818B-94FDB36F3A4F}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9-49DE-9DE1-2EA4F02341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{636FA165-0105-4E7A-AC69-684FDF25616A}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9-49DE-9DE1-2EA4F02341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{B25642AA-0EB3-43DB-80F5-B30B3E9FF7AA}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9-49DE-9DE1-2EA4F02341B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{FD0248C8-FA2F-4C29-97BA-8D4E51C17934}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449-49DE-9DE1-2EA4F02341B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{82C8D94F-0B3A-4AA7-97A4-34E4700E3576}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449-49DE-9DE1-2EA4F02341BF}"/>
                </c:ext>
              </c:extLst>
            </c:dLbl>
            <c:dLbl>
              <c:idx val="24"/>
              <c:layout>
                <c:manualLayout>
                  <c:x val="-3.107704938935296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{E7BE06D7-EB59-471F-A5DF-7772957087D3}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449-49DE-9DE1-2EA4F02341BF}"/>
                </c:ext>
              </c:extLst>
            </c:dLbl>
            <c:dLbl>
              <c:idx val="32"/>
              <c:layout>
                <c:manualLayout>
                  <c:x val="-3.231893384886830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{47805551-13CA-4CE1-8817-E53666ECCAA1}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449-49DE-9DE1-2EA4F02341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10.3</c:v>
                </c:pt>
                <c:pt idx="24">
                  <c:v>9.8000000000000007</c:v>
                </c:pt>
                <c:pt idx="32">
                  <c:v>9.6999999999999993</c:v>
                </c:pt>
              </c:numCache>
            </c:numRef>
          </c:xVal>
          <c:yVal>
            <c:numRef>
              <c:f>公会計指標分析・財政指標組合せ分析表!$BP$73:$DC$73</c:f>
              <c:numCache>
                <c:formatCode>#,##0.0;"▲ "#,##0.0</c:formatCode>
                <c:ptCount val="40"/>
                <c:pt idx="0">
                  <c:v>48</c:v>
                </c:pt>
                <c:pt idx="8">
                  <c:v>80.8</c:v>
                </c:pt>
                <c:pt idx="16">
                  <c:v>74.099999999999994</c:v>
                </c:pt>
                <c:pt idx="24">
                  <c:v>80.099999999999994</c:v>
                </c:pt>
                <c:pt idx="32">
                  <c:v>79.400000000000006</c:v>
                </c:pt>
              </c:numCache>
            </c:numRef>
          </c:yVal>
          <c:smooth val="0"/>
          <c:extLst>
            <c:ext xmlns:c16="http://schemas.microsoft.com/office/drawing/2014/chart" uri="{C3380CC4-5D6E-409C-BE32-E72D297353CC}">
              <c16:uniqueId val="{00000009-7449-49DE-9DE1-2EA4F02341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{9DEB01FF-DEBF-4CE4-A8F5-09F1C112CE97}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449-49DE-9DE1-2EA4F02341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{2B4D1D6A-87AF-43BB-B626-AA488C5A7436}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9-49DE-9DE1-2EA4F02341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{82A72199-6EDD-4FBC-81AB-E5F7F8FB4BF2}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9-49DE-9DE1-2EA4F02341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{815E3C27-E77B-451C-9004-4316869FDE7B}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9-49DE-9DE1-2EA4F02341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{D7215C78-45B5-461B-83A3-7D38BBE4FC27}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9-49DE-9DE1-2EA4F02341B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{F716B844-CC27-4AA6-8EAD-FD9DB5000A4F}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449-49DE-9DE1-2EA4F02341B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{C9E9895B-7033-4D8D-BB4A-40C270C927EE}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449-49DE-9DE1-2EA4F02341B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{2707C07D-1DF5-4516-B3A0-B2169E340AD0}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449-49DE-9DE1-2EA4F02341B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{2AD5DB36-615D-4C85-9B97-1324FE5480BE}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449-49DE-9DE1-2EA4F02341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c:ext xmlns:c16="http://schemas.microsoft.com/office/drawing/2014/chart" uri="{C3380CC4-5D6E-409C-BE32-E72D297353CC}">
              <c16:uniqueId val="{00000013-7449-49DE-9DE1-2EA4F02341BF}"/>
            </c:ext>
          </c:extLst>
        </c:ser>
        <c:dLbls>
          <c:showLegendKey val="0"/>
          <c:showVal val="1"/>
          <c:showCatName val="0"/>
          <c:showSerName val="0"/>
          <c:showPercent val="0"/>
          <c:showBubbleSize val="0"/>
        </c:dLbls>
        <c:axId val="123254272"/>
        <c:axId val="123256192"/>
      </c:scatterChart>
      <c:valAx>
        <c:axId val="123254272"/>
        <c:scaling>
          <c:orientation val="minMax"/>
          <c:max val="12.2"/>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56192"/>
        <c:crosses val="autoZero"/>
        <c:crossBetween val="midCat"/>
      </c:valAx>
      <c:valAx>
        <c:axId val="123256192"/>
        <c:scaling>
          <c:orientation val="minMax"/>
          <c:max val="9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54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当町には基幹となる産業や大きな企業がないことなどから財政基盤が弱く、類似団体平均値０．４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を０．０９ポイント下回り０．３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となっている。今後一層の行財政改革の取組みを通し、引き続き歳出削減を図るとともに、ここ数年県平均を下回る税の徴収率の向上を図るとともに、組織体制の見直しを含めさらに強化していく。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また、居住環境の整備を推進しながら、県都に近いという地理的利点を活かした施策などによる人口減を抑制し、税収の増額確保を含めた財政基盤の強化を図る。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行財政改革の取組みによる事務事業の見直しにより義務的経費の削減に努めたが、給与の独自削減の終了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並びに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平成２３年１２月から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消防事務委託などにより、平成２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ポイントと上昇している。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今後、一層の行財政改革の取組みを通し事務事業の見直しを更に進め、投資的経費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を始めとした歳出経費の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を図る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とともに、町税の収納率向上による自主財源の確保に努め、これまで以上に経常一般財源の確保に努める。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80010</xdr:rowOff>
    </xdr:from>
    <xdr:to>
      <xdr:col>23</xdr:col>
      <xdr:colOff>133350</xdr:colOff>
      <xdr:row>67</xdr:row>
      <xdr:rowOff>152400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5671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80010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42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88054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4223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67</xdr:row>
      <xdr:rowOff>88054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339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101600</xdr:rowOff>
    </xdr:from>
    <xdr:to>
      <xdr:col>23</xdr:col>
      <xdr:colOff>184150</xdr:colOff>
      <xdr:row>68</xdr:row>
      <xdr:rowOff>31750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168927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類似団体と比較し、人件費・物件費等の人口１人当たりの額が低くなっているのは、ゴミ処理業務を一部事務組合で行っていることや消防業務を委託していることなどによるものである。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を図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42618</xdr:rowOff>
    </xdr:from>
    <xdr:to>
      <xdr:col>23</xdr:col>
      <xdr:colOff>133350</xdr:colOff>
      <xdr:row>81</xdr:row>
      <xdr:rowOff>70991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0068"/>
          <a:ext cx="8382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25722</xdr:rowOff>
    </xdr:from>
    <xdr:to>
      <xdr:col>19</xdr:col>
      <xdr:colOff>133350</xdr:colOff>
      <xdr:row>81</xdr:row>
      <xdr:rowOff>42618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317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12785</xdr:rowOff>
    </xdr:from>
    <xdr:to>
      <xdr:col>15</xdr:col>
      <xdr:colOff>82550</xdr:colOff>
      <xdr:row>81</xdr:row>
      <xdr:rowOff>25722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0235"/>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3595</xdr:rowOff>
    </xdr:from>
    <xdr:to>
      <xdr:col>11</xdr:col>
      <xdr:colOff>31750</xdr:colOff>
      <xdr:row>81</xdr:row>
      <xdr:rowOff>12785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9104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20191</xdr:rowOff>
    </xdr:from>
    <xdr:to>
      <xdr:col>23</xdr:col>
      <xdr:colOff>184150</xdr:colOff>
      <xdr:row>81</xdr:row>
      <xdr:rowOff>121791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36718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163268</xdr:rowOff>
    </xdr:from>
    <xdr:to>
      <xdr:col>19</xdr:col>
      <xdr:colOff>184150</xdr:colOff>
      <xdr:row>81</xdr:row>
      <xdr:rowOff>93418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103595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146372</xdr:rowOff>
    </xdr:from>
    <xdr:to>
      <xdr:col>15</xdr:col>
      <xdr:colOff>133350</xdr:colOff>
      <xdr:row>81</xdr:row>
      <xdr:rowOff>76522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133435</xdr:rowOff>
    </xdr:from>
    <xdr:to>
      <xdr:col>11</xdr:col>
      <xdr:colOff>82550</xdr:colOff>
      <xdr:row>81</xdr:row>
      <xdr:rowOff>63585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73762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124245</xdr:rowOff>
    </xdr:from>
    <xdr:to>
      <xdr:col>7</xdr:col>
      <xdr:colOff>31750</xdr:colOff>
      <xdr:row>81</xdr:row>
      <xdr:rowOff>54395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64572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平成１８年度から平成２２年度を目標とした行財政改革の取組みにより、職員給与の独自削減を実施していたが、削減の終了に伴い、類似団体内平均値９６．</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％を３．</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当該資料作成時点（平成３１年１月末時点）において、平成３０年調査が未公表のため、前年度の数値を引用しています。</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しかしながら、職員年齢毎の人員バランス</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欠けていることや今後は大量退職者も見込めないことから、数値の上昇が見込まれるため、変動に注視し、</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これまで以上に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給与水準の適正化に努める。</a:t>
          </a:r>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1010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205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104422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999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現在７．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人で類似団体内平均値１０．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人を２．６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人下回っている。これは、平成１８年度からの行財政改革の取組みにおける職員数の削減及び事務事業等の見直しによるものである。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しかしながら、業務が増加傾向にある昨今においては、類似団体の動向を踏まえ、それらの状況に応じた適正な人員管理を実施し、適正な職員の配置に努める。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81831</xdr:rowOff>
    </xdr:from>
    <xdr:to>
      <xdr:col>81</xdr:col>
      <xdr:colOff>44450</xdr:colOff>
      <xdr:row>59</xdr:row>
      <xdr:rowOff>87461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97381"/>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78613</xdr:rowOff>
    </xdr:from>
    <xdr:to>
      <xdr:col>77</xdr:col>
      <xdr:colOff>44450</xdr:colOff>
      <xdr:row>59</xdr:row>
      <xdr:rowOff>81831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9416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72982</xdr:rowOff>
    </xdr:from>
    <xdr:to>
      <xdr:col>72</xdr:col>
      <xdr:colOff>203200</xdr:colOff>
      <xdr:row>59</xdr:row>
      <xdr:rowOff>78613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8853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59</xdr:row>
      <xdr:rowOff>72982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77272"/>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43282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36661</xdr:rowOff>
    </xdr:from>
    <xdr:to>
      <xdr:col>81</xdr:col>
      <xdr:colOff>95250</xdr:colOff>
      <xdr:row>59</xdr:row>
      <xdr:rowOff>138261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53188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9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31031</xdr:rowOff>
    </xdr:from>
    <xdr:to>
      <xdr:col>77</xdr:col>
      <xdr:colOff>95250</xdr:colOff>
      <xdr:row>59</xdr:row>
      <xdr:rowOff>132631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142808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1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27813</xdr:rowOff>
    </xdr:from>
    <xdr:to>
      <xdr:col>73</xdr:col>
      <xdr:colOff>44450</xdr:colOff>
      <xdr:row>59</xdr:row>
      <xdr:rowOff>129413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139590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22182</xdr:rowOff>
    </xdr:from>
    <xdr:to>
      <xdr:col>68</xdr:col>
      <xdr:colOff>203200</xdr:colOff>
      <xdr:row>59</xdr:row>
      <xdr:rowOff>123782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133959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10922</xdr:rowOff>
    </xdr:from>
    <xdr:to>
      <xdr:col>64</xdr:col>
      <xdr:colOff>152400</xdr:colOff>
      <xdr:row>59</xdr:row>
      <xdr:rowOff>112522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122699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前年度から０．１ポイント下がっているが、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％を０．６ポイント上回っている。これは、平成１５年度、平成１６年度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の多額の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借入による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影響が大きい。ただし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は新規起債発行の抑制を図ってきたため、減少傾向にある。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しかしながら、今後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の起債発行次第では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、山辺中学校改築等の大規模事業の実施に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が行われていることもあり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、比率が上昇する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ことも十分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見込まれるため、今後の数値の増減を注視し、数値の抑制に努める。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62795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129822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9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42</xdr:row>
      <xdr:rowOff>79022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5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43</xdr:row>
      <xdr:rowOff>1411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7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５年度までは、一般会計の地方債残高の増となっているものの、山辺中学校整備基金の積立などによる充当可能基金や基準財政需要額算入見込額の増などにより、類似団体内平均値と比較して６．６ポイント下回ってい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しかしながら、山辺中学校改築事業などの大規模事業の実施による借入が行われたため、平成２６年度においては類似団体を３２．１ポイント、平成２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年度では４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．６ポインと大幅に上回ることとなっているため、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計画的な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発行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強化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131369</xdr:rowOff>
    </xdr:from>
    <xdr:to>
      <xdr:col>81</xdr:col>
      <xdr:colOff>44450</xdr:colOff>
      <xdr:row>18</xdr:row>
      <xdr:rowOff>138125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17469"/>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80213</xdr:rowOff>
    </xdr:from>
    <xdr:to>
      <xdr:col>77</xdr:col>
      <xdr:colOff>44450</xdr:colOff>
      <xdr:row>18</xdr:row>
      <xdr:rowOff>138125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6631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80213</xdr:rowOff>
    </xdr:from>
    <xdr:to>
      <xdr:col>72</xdr:col>
      <xdr:colOff>203200</xdr:colOff>
      <xdr:row>18</xdr:row>
      <xdr:rowOff>144882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66313"/>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171196</xdr:rowOff>
    </xdr:from>
    <xdr:to>
      <xdr:col>68</xdr:col>
      <xdr:colOff>152400</xdr:colOff>
      <xdr:row>18</xdr:row>
      <xdr:rowOff>144882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914396"/>
          <a:ext cx="889000" cy="3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80569</xdr:rowOff>
    </xdr:from>
    <xdr:to>
      <xdr:col>81</xdr:col>
      <xdr:colOff>95250</xdr:colOff>
      <xdr:row>19</xdr:row>
      <xdr:rowOff>10719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52646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87325</xdr:rowOff>
    </xdr:from>
    <xdr:to>
      <xdr:col>77</xdr:col>
      <xdr:colOff>95250</xdr:colOff>
      <xdr:row>19</xdr:row>
      <xdr:rowOff>17475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2252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5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29413</xdr:rowOff>
    </xdr:from>
    <xdr:to>
      <xdr:col>73</xdr:col>
      <xdr:colOff>44450</xdr:colOff>
      <xdr:row>18</xdr:row>
      <xdr:rowOff>131013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115790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94082</xdr:rowOff>
    </xdr:from>
    <xdr:to>
      <xdr:col>68</xdr:col>
      <xdr:colOff>203200</xdr:colOff>
      <xdr:row>19</xdr:row>
      <xdr:rowOff>24232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年度の比率は２５．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％と、類似団体内平均値を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ポイント上回っており、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若干の改善は見られるが、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経常収支比率に占める割合が高く</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行財政改革の取組みなどにより、事務事業の見直しによる適正な人員配置や指定管理者制度や民間委託等を進める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により、経常収支比率に占める割合を低くするよう人件費の抑制に努める。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事務の電算化に伴う業務委託や機器類のリース料により、１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％と類似団体内平均値１４．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ポイントの差となっているが、度重なる制度改正などが大きな要因と考えられる。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類似団体との差は解消傾向にあるものの、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今後も、更なる経費節減や職員のスキルアップを図りながら、類似団体平均値に近づくよう削減に努める。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5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財政状況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厳しい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低く</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なっている。これまで町直営の施設がないことなどから、類似団体内平均値より低い傾向にあ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と同程度と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なっている。昨年度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より、０．７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下がっているが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、今後も注視しながら対策を実施し、柔軟な対応に努める。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2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その他に係る経常収支比率が１９．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％で、類似団体内平均値の１５．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ポイント上回っているのは、前年度と同水準であるものの、特別会計への経常的な繰出金が主な要因と考えられる。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今後は、これまで以上に、特別会計の経営適正化及び健全化を図り、普通会計負担額の軽減に努める。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6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．４％と前年度より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、類似団体内平均値の１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これは、一部事務組合への負担金が類似団体と比較し、少ないことなどが考えられるが、今後も、一部事務組合への負担金の増減により、数値の変動が見られることが予想されるため、委託先等との協議・調整を図りながら事務事業の見直しなどによる経費抑制を図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169454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2763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162923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2763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162923</xdr:rowOff>
    </xdr:from>
    <xdr:to>
      <xdr:col>73</xdr:col>
      <xdr:colOff>180975</xdr:colOff>
      <xdr:row>37</xdr:row>
      <xdr:rowOff>4536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3351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37</xdr:row>
      <xdr:rowOff>4536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2567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118654</xdr:rowOff>
    </xdr:from>
    <xdr:to>
      <xdr:col>82</xdr:col>
      <xdr:colOff>158750</xdr:colOff>
      <xdr:row>37</xdr:row>
      <xdr:rowOff>48804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135181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13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112123</xdr:rowOff>
    </xdr:from>
    <xdr:to>
      <xdr:col>74</xdr:col>
      <xdr:colOff>31750</xdr:colOff>
      <xdr:row>37</xdr:row>
      <xdr:rowOff>42273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52450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公債費は１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％で類似団体内平均値の１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高く</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傾向が一転している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平成２８年度までは、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大規模事業による償還金が減となっていること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並びに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地方債の新規発行抑制に努めていたためである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が、平成２９年度は、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山辺中学校改築事業等の実施によ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る元金償還開始などによるところが大きい。持続可能な自治体運営継続のため</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計画的な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地方債発行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の強化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17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49276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13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％と類似団体平均値の７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ポイントと大幅に高くなって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おり、差が拡大傾向にある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主に扶助費等の増加により類似団体平均値を上回り、その乖離が広が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る傾向にあるものの、平成２９年度には若干の解消が見られ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るため、これまで以上に事務事業の見直しや人件費の抑制に努めるとともに、引き続き扶助費の見直しなどに努める。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040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40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07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85982</xdr:rowOff>
    </xdr:from>
    <xdr:to>
      <xdr:col>29</xdr:col>
      <xdr:colOff>127000</xdr:colOff>
      <xdr:row>19</xdr:row>
      <xdr:rowOff>86995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1157"/>
          <a:ext cx="6477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86995</xdr:rowOff>
    </xdr:from>
    <xdr:to>
      <xdr:col>26</xdr:col>
      <xdr:colOff>50800</xdr:colOff>
      <xdr:row>19</xdr:row>
      <xdr:rowOff>93609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2170"/>
          <a:ext cx="698500" cy="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93609</xdr:rowOff>
    </xdr:from>
    <xdr:to>
      <xdr:col>22</xdr:col>
      <xdr:colOff>114300</xdr:colOff>
      <xdr:row>19</xdr:row>
      <xdr:rowOff>99675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8784"/>
          <a:ext cx="698500" cy="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99675</xdr:rowOff>
    </xdr:from>
    <xdr:to>
      <xdr:col>18</xdr:col>
      <xdr:colOff>177800</xdr:colOff>
      <xdr:row>19</xdr:row>
      <xdr:rowOff>117635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4850"/>
          <a:ext cx="698500" cy="1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35182</xdr:rowOff>
    </xdr:from>
    <xdr:to>
      <xdr:col>29</xdr:col>
      <xdr:colOff>177800</xdr:colOff>
      <xdr:row>19</xdr:row>
      <xdr:rowOff>136782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115209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36195</xdr:rowOff>
    </xdr:from>
    <xdr:to>
      <xdr:col>26</xdr:col>
      <xdr:colOff>101600</xdr:colOff>
      <xdr:row>19</xdr:row>
      <xdr:rowOff>137795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122572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42809</xdr:rowOff>
    </xdr:from>
    <xdr:to>
      <xdr:col>22</xdr:col>
      <xdr:colOff>165100</xdr:colOff>
      <xdr:row>19</xdr:row>
      <xdr:rowOff>144409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48875</xdr:rowOff>
    </xdr:from>
    <xdr:to>
      <xdr:col>19</xdr:col>
      <xdr:colOff>38100</xdr:colOff>
      <xdr:row>19</xdr:row>
      <xdr:rowOff>150475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135252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66835</xdr:rowOff>
    </xdr:from>
    <xdr:to>
      <xdr:col>15</xdr:col>
      <xdr:colOff>101600</xdr:colOff>
      <xdr:row>19</xdr:row>
      <xdr:rowOff>168435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153212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21935</xdr:rowOff>
    </xdr:from>
    <xdr:to>
      <xdr:col>29</xdr:col>
      <xdr:colOff>127000</xdr:colOff>
      <xdr:row>36</xdr:row>
      <xdr:rowOff>53070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5185"/>
          <a:ext cx="647700" cy="3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47630</xdr:rowOff>
    </xdr:from>
    <xdr:to>
      <xdr:col>26</xdr:col>
      <xdr:colOff>50800</xdr:colOff>
      <xdr:row>36</xdr:row>
      <xdr:rowOff>53070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00880"/>
          <a:ext cx="698500" cy="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39538</xdr:rowOff>
    </xdr:from>
    <xdr:to>
      <xdr:col>22</xdr:col>
      <xdr:colOff>114300</xdr:colOff>
      <xdr:row>36</xdr:row>
      <xdr:rowOff>47630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92788"/>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337472</xdr:rowOff>
    </xdr:from>
    <xdr:to>
      <xdr:col>18</xdr:col>
      <xdr:colOff>177800</xdr:colOff>
      <xdr:row>36</xdr:row>
      <xdr:rowOff>39538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7822"/>
          <a:ext cx="698500" cy="44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314035</xdr:rowOff>
    </xdr:from>
    <xdr:to>
      <xdr:col>29</xdr:col>
      <xdr:colOff>177800</xdr:colOff>
      <xdr:row>36</xdr:row>
      <xdr:rowOff>72735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286112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2270</xdr:rowOff>
    </xdr:from>
    <xdr:to>
      <xdr:col>26</xdr:col>
      <xdr:colOff>101600</xdr:colOff>
      <xdr:row>36</xdr:row>
      <xdr:rowOff>103870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5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88647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4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339730</xdr:rowOff>
    </xdr:from>
    <xdr:to>
      <xdr:col>22</xdr:col>
      <xdr:colOff>165100</xdr:colOff>
      <xdr:row>36</xdr:row>
      <xdr:rowOff>98430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83207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331638</xdr:rowOff>
    </xdr:from>
    <xdr:to>
      <xdr:col>19</xdr:col>
      <xdr:colOff>38100</xdr:colOff>
      <xdr:row>36</xdr:row>
      <xdr:rowOff>90338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75115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286672</xdr:rowOff>
    </xdr:from>
    <xdr:to>
      <xdr:col>15</xdr:col>
      <xdr:colOff>101600</xdr:colOff>
      <xdr:row>36</xdr:row>
      <xdr:rowOff>45372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30149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114430</xdr:rowOff>
    </xdr:from>
    <xdr:to>
      <xdr:col>24</xdr:col>
      <xdr:colOff>63500</xdr:colOff>
      <xdr:row>37</xdr:row>
      <xdr:rowOff>121117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58080"/>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114430</xdr:rowOff>
    </xdr:from>
    <xdr:to>
      <xdr:col>19</xdr:col>
      <xdr:colOff>177800</xdr:colOff>
      <xdr:row>37</xdr:row>
      <xdr:rowOff>134661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5808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134661</xdr:rowOff>
    </xdr:from>
    <xdr:to>
      <xdr:col>15</xdr:col>
      <xdr:colOff>50800</xdr:colOff>
      <xdr:row>38</xdr:row>
      <xdr:rowOff>13018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78311"/>
          <a:ext cx="889000" cy="4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140138</xdr:rowOff>
    </xdr:from>
    <xdr:to>
      <xdr:col>10</xdr:col>
      <xdr:colOff>114300</xdr:colOff>
      <xdr:row>38</xdr:row>
      <xdr:rowOff>13018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83788"/>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94642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102414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70317</xdr:rowOff>
    </xdr:from>
    <xdr:to>
      <xdr:col>24</xdr:col>
      <xdr:colOff>114300</xdr:colOff>
      <xdr:row>38</xdr:row>
      <xdr:rowOff>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48744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63630</xdr:rowOff>
    </xdr:from>
    <xdr:to>
      <xdr:col>20</xdr:col>
      <xdr:colOff>38100</xdr:colOff>
      <xdr:row>37</xdr:row>
      <xdr:rowOff>165230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156357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83861</xdr:rowOff>
    </xdr:from>
    <xdr:to>
      <xdr:col>15</xdr:col>
      <xdr:colOff>101600</xdr:colOff>
      <xdr:row>38</xdr:row>
      <xdr:rowOff>14012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27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133667</xdr:rowOff>
    </xdr:from>
    <xdr:to>
      <xdr:col>10</xdr:col>
      <xdr:colOff>165100</xdr:colOff>
      <xdr:row>38</xdr:row>
      <xdr:rowOff>63818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7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54945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89338</xdr:rowOff>
    </xdr:from>
    <xdr:to>
      <xdr:col>6</xdr:col>
      <xdr:colOff>38100</xdr:colOff>
      <xdr:row>38</xdr:row>
      <xdr:rowOff>19488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10615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87671</xdr:rowOff>
    </xdr:from>
    <xdr:to>
      <xdr:col>24</xdr:col>
      <xdr:colOff>63500</xdr:colOff>
      <xdr:row>58</xdr:row>
      <xdr:rowOff>132583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31771"/>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132583</xdr:rowOff>
    </xdr:from>
    <xdr:to>
      <xdr:col>19</xdr:col>
      <xdr:colOff>177800</xdr:colOff>
      <xdr:row>58</xdr:row>
      <xdr:rowOff>138085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76683"/>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138085</xdr:rowOff>
    </xdr:from>
    <xdr:to>
      <xdr:col>15</xdr:col>
      <xdr:colOff>50800</xdr:colOff>
      <xdr:row>59</xdr:row>
      <xdr:rowOff>1122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82185"/>
          <a:ext cx="889000" cy="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1122</xdr:rowOff>
    </xdr:from>
    <xdr:to>
      <xdr:col>10</xdr:col>
      <xdr:colOff>114300</xdr:colOff>
      <xdr:row>59</xdr:row>
      <xdr:rowOff>8956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16672"/>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17259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36871</xdr:rowOff>
    </xdr:from>
    <xdr:to>
      <xdr:col>24</xdr:col>
      <xdr:colOff>114300</xdr:colOff>
      <xdr:row>58</xdr:row>
      <xdr:rowOff>138471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15298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81783</xdr:rowOff>
    </xdr:from>
    <xdr:to>
      <xdr:col>20</xdr:col>
      <xdr:colOff>38100</xdr:colOff>
      <xdr:row>59</xdr:row>
      <xdr:rowOff>11933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87285</xdr:rowOff>
    </xdr:from>
    <xdr:to>
      <xdr:col>15</xdr:col>
      <xdr:colOff>101600</xdr:colOff>
      <xdr:row>59</xdr:row>
      <xdr:rowOff>17435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121772</xdr:rowOff>
    </xdr:from>
    <xdr:to>
      <xdr:col>10</xdr:col>
      <xdr:colOff>165100</xdr:colOff>
      <xdr:row>59</xdr:row>
      <xdr:rowOff>51922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129606</xdr:rowOff>
    </xdr:from>
    <xdr:to>
      <xdr:col>6</xdr:col>
      <xdr:colOff>38100</xdr:colOff>
      <xdr:row>59</xdr:row>
      <xdr:rowOff>59756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104218</xdr:rowOff>
    </xdr:from>
    <xdr:to>
      <xdr:col>24</xdr:col>
      <xdr:colOff>63500</xdr:colOff>
      <xdr:row>78</xdr:row>
      <xdr:rowOff>130377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77318"/>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130377</xdr:rowOff>
    </xdr:from>
    <xdr:to>
      <xdr:col>19</xdr:col>
      <xdr:colOff>177800</xdr:colOff>
      <xdr:row>79</xdr:row>
      <xdr:rowOff>9218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50347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140240</xdr:rowOff>
    </xdr:from>
    <xdr:to>
      <xdr:col>15</xdr:col>
      <xdr:colOff>50800</xdr:colOff>
      <xdr:row>79</xdr:row>
      <xdr:rowOff>9218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13340"/>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140240</xdr:rowOff>
    </xdr:from>
    <xdr:to>
      <xdr:col>10</xdr:col>
      <xdr:colOff>114300</xdr:colOff>
      <xdr:row>78</xdr:row>
      <xdr:rowOff>162936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1334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53418</xdr:rowOff>
    </xdr:from>
    <xdr:to>
      <xdr:col>24</xdr:col>
      <xdr:colOff>114300</xdr:colOff>
      <xdr:row>78</xdr:row>
      <xdr:rowOff>155018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76295</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79577</xdr:rowOff>
    </xdr:from>
    <xdr:to>
      <xdr:col>20</xdr:col>
      <xdr:colOff>38100</xdr:colOff>
      <xdr:row>79</xdr:row>
      <xdr:rowOff>9727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26254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2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129868</xdr:rowOff>
    </xdr:from>
    <xdr:to>
      <xdr:col>15</xdr:col>
      <xdr:colOff>101600</xdr:colOff>
      <xdr:row>79</xdr:row>
      <xdr:rowOff>60018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76545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89440</xdr:rowOff>
    </xdr:from>
    <xdr:to>
      <xdr:col>10</xdr:col>
      <xdr:colOff>165100</xdr:colOff>
      <xdr:row>79</xdr:row>
      <xdr:rowOff>19590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36117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112136</xdr:rowOff>
    </xdr:from>
    <xdr:to>
      <xdr:col>6</xdr:col>
      <xdr:colOff>38100</xdr:colOff>
      <xdr:row>79</xdr:row>
      <xdr:rowOff>42286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58813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6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151397</xdr:rowOff>
    </xdr:from>
    <xdr:to>
      <xdr:col>24</xdr:col>
      <xdr:colOff>63500</xdr:colOff>
      <xdr:row>99</xdr:row>
      <xdr:rowOff>2045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95349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150673</xdr:rowOff>
    </xdr:from>
    <xdr:to>
      <xdr:col>19</xdr:col>
      <xdr:colOff>177800</xdr:colOff>
      <xdr:row>99</xdr:row>
      <xdr:rowOff>2045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95277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149949</xdr:rowOff>
    </xdr:from>
    <xdr:to>
      <xdr:col>15</xdr:col>
      <xdr:colOff>50800</xdr:colOff>
      <xdr:row>98</xdr:row>
      <xdr:rowOff>150673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9520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149949</xdr:rowOff>
    </xdr:from>
    <xdr:to>
      <xdr:col>10</xdr:col>
      <xdr:colOff>114300</xdr:colOff>
      <xdr:row>99</xdr:row>
      <xdr:rowOff>101752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52049"/>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100597</xdr:rowOff>
    </xdr:from>
    <xdr:to>
      <xdr:col>24</xdr:col>
      <xdr:colOff>114300</xdr:colOff>
      <xdr:row>99</xdr:row>
      <xdr:rowOff>30747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15524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122695</xdr:rowOff>
    </xdr:from>
    <xdr:to>
      <xdr:col>20</xdr:col>
      <xdr:colOff>38100</xdr:colOff>
      <xdr:row>99</xdr:row>
      <xdr:rowOff>52845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43972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70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99873</xdr:rowOff>
    </xdr:from>
    <xdr:to>
      <xdr:col>15</xdr:col>
      <xdr:colOff>101600</xdr:colOff>
      <xdr:row>99</xdr:row>
      <xdr:rowOff>30023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99149</xdr:rowOff>
    </xdr:from>
    <xdr:to>
      <xdr:col>10</xdr:col>
      <xdr:colOff>165100</xdr:colOff>
      <xdr:row>99</xdr:row>
      <xdr:rowOff>29299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20426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50952</xdr:rowOff>
    </xdr:from>
    <xdr:to>
      <xdr:col>6</xdr:col>
      <xdr:colOff>38100</xdr:colOff>
      <xdr:row>99</xdr:row>
      <xdr:rowOff>152552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143679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26100</xdr:rowOff>
    </xdr:from>
    <xdr:to>
      <xdr:col>55</xdr:col>
      <xdr:colOff>0</xdr:colOff>
      <xdr:row>37</xdr:row>
      <xdr:rowOff>65336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69750"/>
          <a:ext cx="8382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57518</xdr:rowOff>
    </xdr:from>
    <xdr:to>
      <xdr:col>50</xdr:col>
      <xdr:colOff>114300</xdr:colOff>
      <xdr:row>37</xdr:row>
      <xdr:rowOff>65336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1168"/>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57518</xdr:rowOff>
    </xdr:from>
    <xdr:to>
      <xdr:col>45</xdr:col>
      <xdr:colOff>177800</xdr:colOff>
      <xdr:row>37</xdr:row>
      <xdr:rowOff>111139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1168"/>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102374</xdr:rowOff>
    </xdr:from>
    <xdr:to>
      <xdr:col>41</xdr:col>
      <xdr:colOff>50800</xdr:colOff>
      <xdr:row>37</xdr:row>
      <xdr:rowOff>111139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46024"/>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102205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146750</xdr:rowOff>
    </xdr:from>
    <xdr:to>
      <xdr:col>55</xdr:col>
      <xdr:colOff>50800</xdr:colOff>
      <xdr:row>37</xdr:row>
      <xdr:rowOff>76900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14536</xdr:rowOff>
    </xdr:from>
    <xdr:to>
      <xdr:col>50</xdr:col>
      <xdr:colOff>165100</xdr:colOff>
      <xdr:row>37</xdr:row>
      <xdr:rowOff>116136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107263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6718</xdr:rowOff>
    </xdr:from>
    <xdr:to>
      <xdr:col>46</xdr:col>
      <xdr:colOff>38100</xdr:colOff>
      <xdr:row>37</xdr:row>
      <xdr:rowOff>108318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99445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60339</xdr:rowOff>
    </xdr:from>
    <xdr:to>
      <xdr:col>41</xdr:col>
      <xdr:colOff>101600</xdr:colOff>
      <xdr:row>37</xdr:row>
      <xdr:rowOff>161939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153066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51574</xdr:rowOff>
    </xdr:from>
    <xdr:to>
      <xdr:col>36</xdr:col>
      <xdr:colOff>165100</xdr:colOff>
      <xdr:row>37</xdr:row>
      <xdr:rowOff>153174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144301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120985</xdr:rowOff>
    </xdr:from>
    <xdr:to>
      <xdr:col>55</xdr:col>
      <xdr:colOff>0</xdr:colOff>
      <xdr:row>58</xdr:row>
      <xdr:rowOff>132106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65085"/>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113298</xdr:rowOff>
    </xdr:from>
    <xdr:to>
      <xdr:col>50</xdr:col>
      <xdr:colOff>114300</xdr:colOff>
      <xdr:row>58</xdr:row>
      <xdr:rowOff>120985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57398"/>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52742</xdr:rowOff>
    </xdr:from>
    <xdr:to>
      <xdr:col>45</xdr:col>
      <xdr:colOff>177800</xdr:colOff>
      <xdr:row>58</xdr:row>
      <xdr:rowOff>113298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96842"/>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52742</xdr:rowOff>
    </xdr:from>
    <xdr:to>
      <xdr:col>41</xdr:col>
      <xdr:colOff>50800</xdr:colOff>
      <xdr:row>58</xdr:row>
      <xdr:rowOff>102339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96842"/>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142671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81306</xdr:rowOff>
    </xdr:from>
    <xdr:to>
      <xdr:col>55</xdr:col>
      <xdr:colOff>50800</xdr:colOff>
      <xdr:row>59</xdr:row>
      <xdr:rowOff>11456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70185</xdr:rowOff>
    </xdr:from>
    <xdr:to>
      <xdr:col>50</xdr:col>
      <xdr:colOff>165100</xdr:colOff>
      <xdr:row>59</xdr:row>
      <xdr:rowOff>335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162912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62498</xdr:rowOff>
    </xdr:from>
    <xdr:to>
      <xdr:col>46</xdr:col>
      <xdr:colOff>38100</xdr:colOff>
      <xdr:row>58</xdr:row>
      <xdr:rowOff>164098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155225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1942</xdr:rowOff>
    </xdr:from>
    <xdr:to>
      <xdr:col>41</xdr:col>
      <xdr:colOff>101600</xdr:colOff>
      <xdr:row>58</xdr:row>
      <xdr:rowOff>103542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120069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72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51539</xdr:rowOff>
    </xdr:from>
    <xdr:to>
      <xdr:col>36</xdr:col>
      <xdr:colOff>165100</xdr:colOff>
      <xdr:row>58</xdr:row>
      <xdr:rowOff>153139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169666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43151</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7701"/>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31817</xdr:rowOff>
    </xdr:from>
    <xdr:to>
      <xdr:col>50</xdr:col>
      <xdr:colOff>114300</xdr:colOff>
      <xdr:row>79</xdr:row>
      <xdr:rowOff>43151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6367"/>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11314</xdr:rowOff>
    </xdr:from>
    <xdr:to>
      <xdr:col>45</xdr:col>
      <xdr:colOff>177800</xdr:colOff>
      <xdr:row>79</xdr:row>
      <xdr:rowOff>31817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55864"/>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163801</xdr:rowOff>
    </xdr:from>
    <xdr:to>
      <xdr:col>50</xdr:col>
      <xdr:colOff>165100</xdr:colOff>
      <xdr:row>79</xdr:row>
      <xdr:rowOff>93951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85078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152467</xdr:rowOff>
    </xdr:from>
    <xdr:to>
      <xdr:col>46</xdr:col>
      <xdr:colOff>38100</xdr:colOff>
      <xdr:row>79</xdr:row>
      <xdr:rowOff>82617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131964</xdr:rowOff>
    </xdr:from>
    <xdr:to>
      <xdr:col>41</xdr:col>
      <xdr:colOff>101600</xdr:colOff>
      <xdr:row>79</xdr:row>
      <xdr:rowOff>62114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53241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103538</xdr:rowOff>
    </xdr:from>
    <xdr:to>
      <xdr:col>55</xdr:col>
      <xdr:colOff>0</xdr:colOff>
      <xdr:row>98</xdr:row>
      <xdr:rowOff>124651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05638"/>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94771</xdr:rowOff>
    </xdr:from>
    <xdr:to>
      <xdr:col>50</xdr:col>
      <xdr:colOff>114300</xdr:colOff>
      <xdr:row>98</xdr:row>
      <xdr:rowOff>103538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6871"/>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154777</xdr:rowOff>
    </xdr:from>
    <xdr:to>
      <xdr:col>45</xdr:col>
      <xdr:colOff>177800</xdr:colOff>
      <xdr:row>98</xdr:row>
      <xdr:rowOff>94771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5427"/>
          <a:ext cx="889000" cy="1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73851</xdr:rowOff>
    </xdr:from>
    <xdr:to>
      <xdr:col>55</xdr:col>
      <xdr:colOff>50800</xdr:colOff>
      <xdr:row>99</xdr:row>
      <xdr:rowOff>4001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52738</xdr:rowOff>
    </xdr:from>
    <xdr:to>
      <xdr:col>50</xdr:col>
      <xdr:colOff>165100</xdr:colOff>
      <xdr:row>98</xdr:row>
      <xdr:rowOff>154338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145465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43971</xdr:rowOff>
    </xdr:from>
    <xdr:to>
      <xdr:col>46</xdr:col>
      <xdr:colOff>38100</xdr:colOff>
      <xdr:row>98</xdr:row>
      <xdr:rowOff>145571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162098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103977</xdr:rowOff>
    </xdr:from>
    <xdr:to>
      <xdr:col>41</xdr:col>
      <xdr:colOff>101600</xdr:colOff>
      <xdr:row>98</xdr:row>
      <xdr:rowOff>34127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50654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650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98682</xdr:rowOff>
    </xdr:from>
    <xdr:to>
      <xdr:col>85</xdr:col>
      <xdr:colOff>127000</xdr:colOff>
      <xdr:row>39</xdr:row>
      <xdr:rowOff>98682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98682</xdr:rowOff>
    </xdr:from>
    <xdr:to>
      <xdr:col>81</xdr:col>
      <xdr:colOff>50800</xdr:colOff>
      <xdr:row>39</xdr:row>
      <xdr:rowOff>98846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852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39660</xdr:rowOff>
    </xdr:from>
    <xdr:to>
      <xdr:col>76</xdr:col>
      <xdr:colOff>114300</xdr:colOff>
      <xdr:row>39</xdr:row>
      <xdr:rowOff>98846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26210"/>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129282</xdr:rowOff>
    </xdr:from>
    <xdr:to>
      <xdr:col>71</xdr:col>
      <xdr:colOff>177800</xdr:colOff>
      <xdr:row>39</xdr:row>
      <xdr:rowOff>39660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4438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102379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47882</xdr:rowOff>
    </xdr:from>
    <xdr:to>
      <xdr:col>85</xdr:col>
      <xdr:colOff>177800</xdr:colOff>
      <xdr:row>39</xdr:row>
      <xdr:rowOff>149482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47882</xdr:rowOff>
    </xdr:from>
    <xdr:to>
      <xdr:col>81</xdr:col>
      <xdr:colOff>101600</xdr:colOff>
      <xdr:row>39</xdr:row>
      <xdr:rowOff>149482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140609</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160310</xdr:rowOff>
    </xdr:from>
    <xdr:to>
      <xdr:col>72</xdr:col>
      <xdr:colOff>38100</xdr:colOff>
      <xdr:row>39</xdr:row>
      <xdr:rowOff>90460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106987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78482</xdr:rowOff>
    </xdr:from>
    <xdr:to>
      <xdr:col>67</xdr:col>
      <xdr:colOff>101600</xdr:colOff>
      <xdr:row>39</xdr:row>
      <xdr:rowOff>8632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25159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3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49288</xdr:rowOff>
    </xdr:from>
    <xdr:to>
      <xdr:col>85</xdr:col>
      <xdr:colOff>127000</xdr:colOff>
      <xdr:row>77</xdr:row>
      <xdr:rowOff>81803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50938"/>
          <a:ext cx="8382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68354</xdr:rowOff>
    </xdr:from>
    <xdr:to>
      <xdr:col>81</xdr:col>
      <xdr:colOff>50800</xdr:colOff>
      <xdr:row>77</xdr:row>
      <xdr:rowOff>81803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70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54730</xdr:rowOff>
    </xdr:from>
    <xdr:to>
      <xdr:col>76</xdr:col>
      <xdr:colOff>114300</xdr:colOff>
      <xdr:row>77</xdr:row>
      <xdr:rowOff>68354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56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50836</xdr:rowOff>
    </xdr:from>
    <xdr:to>
      <xdr:col>71</xdr:col>
      <xdr:colOff>177800</xdr:colOff>
      <xdr:row>77</xdr:row>
      <xdr:rowOff>54730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2486"/>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169938</xdr:rowOff>
    </xdr:from>
    <xdr:to>
      <xdr:col>85</xdr:col>
      <xdr:colOff>177800</xdr:colOff>
      <xdr:row>77</xdr:row>
      <xdr:rowOff>100088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148365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31003</xdr:rowOff>
    </xdr:from>
    <xdr:to>
      <xdr:col>81</xdr:col>
      <xdr:colOff>101600</xdr:colOff>
      <xdr:row>77</xdr:row>
      <xdr:rowOff>132603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123730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17554</xdr:rowOff>
    </xdr:from>
    <xdr:to>
      <xdr:col>76</xdr:col>
      <xdr:colOff>165100</xdr:colOff>
      <xdr:row>77</xdr:row>
      <xdr:rowOff>119154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110281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3930</xdr:rowOff>
    </xdr:from>
    <xdr:to>
      <xdr:col>72</xdr:col>
      <xdr:colOff>38100</xdr:colOff>
      <xdr:row>77</xdr:row>
      <xdr:rowOff>105530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xdr:rowOff>
    </xdr:from>
    <xdr:to>
      <xdr:col>67</xdr:col>
      <xdr:colOff>101600</xdr:colOff>
      <xdr:row>77</xdr:row>
      <xdr:rowOff>101636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92763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168709</xdr:rowOff>
    </xdr:from>
    <xdr:to>
      <xdr:col>85</xdr:col>
      <xdr:colOff>127000</xdr:colOff>
      <xdr:row>99</xdr:row>
      <xdr:rowOff>11021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7080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11021</xdr:rowOff>
    </xdr:from>
    <xdr:to>
      <xdr:col>81</xdr:col>
      <xdr:colOff>50800</xdr:colOff>
      <xdr:row>99</xdr:row>
      <xdr:rowOff>14923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4571"/>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14923</xdr:rowOff>
    </xdr:from>
    <xdr:to>
      <xdr:col>76</xdr:col>
      <xdr:colOff>114300</xdr:colOff>
      <xdr:row>99</xdr:row>
      <xdr:rowOff>33511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88473"/>
          <a:ext cx="8890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161847</xdr:rowOff>
    </xdr:from>
    <xdr:to>
      <xdr:col>71</xdr:col>
      <xdr:colOff>177800</xdr:colOff>
      <xdr:row>99</xdr:row>
      <xdr:rowOff>33511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63947"/>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117909</xdr:rowOff>
    </xdr:from>
    <xdr:to>
      <xdr:col>85</xdr:col>
      <xdr:colOff>177800</xdr:colOff>
      <xdr:row>99</xdr:row>
      <xdr:rowOff>48059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131671</xdr:rowOff>
    </xdr:from>
    <xdr:to>
      <xdr:col>81</xdr:col>
      <xdr:colOff>101600</xdr:colOff>
      <xdr:row>99</xdr:row>
      <xdr:rowOff>61821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52948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135573</xdr:rowOff>
    </xdr:from>
    <xdr:to>
      <xdr:col>76</xdr:col>
      <xdr:colOff>165100</xdr:colOff>
      <xdr:row>99</xdr:row>
      <xdr:rowOff>65723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56850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154161</xdr:rowOff>
    </xdr:from>
    <xdr:to>
      <xdr:col>72</xdr:col>
      <xdr:colOff>38100</xdr:colOff>
      <xdr:row>99</xdr:row>
      <xdr:rowOff>84311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75438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111047</xdr:rowOff>
    </xdr:from>
    <xdr:to>
      <xdr:col>67</xdr:col>
      <xdr:colOff>101600</xdr:colOff>
      <xdr:row>99</xdr:row>
      <xdr:rowOff>41197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32324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147358</xdr:rowOff>
    </xdr:from>
    <xdr:to>
      <xdr:col>116</xdr:col>
      <xdr:colOff>63500</xdr:colOff>
      <xdr:row>58</xdr:row>
      <xdr:rowOff>37378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20008"/>
          <a:ext cx="8382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145163</xdr:rowOff>
    </xdr:from>
    <xdr:to>
      <xdr:col>111</xdr:col>
      <xdr:colOff>177800</xdr:colOff>
      <xdr:row>57</xdr:row>
      <xdr:rowOff>147358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781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145163</xdr:rowOff>
    </xdr:from>
    <xdr:to>
      <xdr:col>107</xdr:col>
      <xdr:colOff>50800</xdr:colOff>
      <xdr:row>57</xdr:row>
      <xdr:rowOff>146764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1781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146764</xdr:rowOff>
    </xdr:from>
    <xdr:to>
      <xdr:col>102</xdr:col>
      <xdr:colOff>114300</xdr:colOff>
      <xdr:row>57</xdr:row>
      <xdr:rowOff>148410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1941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93273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158028</xdr:rowOff>
    </xdr:from>
    <xdr:to>
      <xdr:col>116</xdr:col>
      <xdr:colOff>114300</xdr:colOff>
      <xdr:row>58</xdr:row>
      <xdr:rowOff>88178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96558</xdr:rowOff>
    </xdr:from>
    <xdr:to>
      <xdr:col>112</xdr:col>
      <xdr:colOff>38100</xdr:colOff>
      <xdr:row>58</xdr:row>
      <xdr:rowOff>26708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43235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94363</xdr:rowOff>
    </xdr:from>
    <xdr:to>
      <xdr:col>107</xdr:col>
      <xdr:colOff>101600</xdr:colOff>
      <xdr:row>58</xdr:row>
      <xdr:rowOff>24513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41040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95964</xdr:rowOff>
    </xdr:from>
    <xdr:to>
      <xdr:col>102</xdr:col>
      <xdr:colOff>165100</xdr:colOff>
      <xdr:row>58</xdr:row>
      <xdr:rowOff>26114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42641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97610</xdr:rowOff>
    </xdr:from>
    <xdr:to>
      <xdr:col>98</xdr:col>
      <xdr:colOff>38100</xdr:colOff>
      <xdr:row>58</xdr:row>
      <xdr:rowOff>27760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44287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136767</xdr:rowOff>
    </xdr:from>
    <xdr:to>
      <xdr:col>116</xdr:col>
      <xdr:colOff>63500</xdr:colOff>
      <xdr:row>77</xdr:row>
      <xdr:rowOff>153073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38417"/>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153073</xdr:rowOff>
    </xdr:from>
    <xdr:to>
      <xdr:col>111</xdr:col>
      <xdr:colOff>177800</xdr:colOff>
      <xdr:row>77</xdr:row>
      <xdr:rowOff>164745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54723"/>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164745</xdr:rowOff>
    </xdr:from>
    <xdr:to>
      <xdr:col>107</xdr:col>
      <xdr:colOff>50800</xdr:colOff>
      <xdr:row>78</xdr:row>
      <xdr:rowOff>37909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66395"/>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37909</xdr:rowOff>
    </xdr:from>
    <xdr:to>
      <xdr:col>102</xdr:col>
      <xdr:colOff>114300</xdr:colOff>
      <xdr:row>78</xdr:row>
      <xdr:rowOff>43892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11009"/>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85967</xdr:rowOff>
    </xdr:from>
    <xdr:to>
      <xdr:col>116</xdr:col>
      <xdr:colOff>114300</xdr:colOff>
      <xdr:row>78</xdr:row>
      <xdr:rowOff>16117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64394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102273</xdr:rowOff>
    </xdr:from>
    <xdr:to>
      <xdr:col>112</xdr:col>
      <xdr:colOff>38100</xdr:colOff>
      <xdr:row>78</xdr:row>
      <xdr:rowOff>32423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23550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113945</xdr:rowOff>
    </xdr:from>
    <xdr:to>
      <xdr:col>107</xdr:col>
      <xdr:colOff>101600</xdr:colOff>
      <xdr:row>78</xdr:row>
      <xdr:rowOff>44095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35222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158559</xdr:rowOff>
    </xdr:from>
    <xdr:to>
      <xdr:col>102</xdr:col>
      <xdr:colOff>165100</xdr:colOff>
      <xdr:row>78</xdr:row>
      <xdr:rowOff>88709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79836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164542</xdr:rowOff>
    </xdr:from>
    <xdr:to>
      <xdr:col>98</xdr:col>
      <xdr:colOff>38100</xdr:colOff>
      <xdr:row>78</xdr:row>
      <xdr:rowOff>94692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85819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歳出決算総額は、住民一人当たり３７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千円と前年度と比較し、１．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している。人件費は、住民一人当たり６８．</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千円となっており、類似団体内平均値と比較し１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千円下回っている。全国</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及び県内平均も下回り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、常に類似団体内平均値を下回る状態で推移している。これは、平成１８年度からの行財政改革の取組みにより、職員数の削減（新規採用の抑制）が主な要因である。扶助費は、住民一人当たり４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平成２８年度に減少したものの、再び</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転じている。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全国及び山形県の平均を大幅に下回っており、これは町直営施設がないことなどが大きな要因と考える。公債費は、住民一人当たり４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平成２８年度までは、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大規模事業に備え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起債発行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抑制効果によるものであるが、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山辺中学校改築事業による多額の起債発行などに伴う元金償還等により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いる。普通建設事業費は住民一人当たり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投資的経費の抑制により、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類似団体と比較して一人当たりコストが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い状況となっている。平成２５年度及び２６年度は主に山辺中学校の改築事業により、著しく高い数値となっている。物件費及び繰出金は、類似団体平均値を大きく下回るものの増加傾向にあるため、注視していく必要がある。積立金が類似団体、全国及び山形県平均と比較し、常時低い水準で推移している。平成２５年度までは、山辺中学校改築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ものであり、常時、基金が低水準であることが問題視される。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人口減少や財政の硬直化が進むなか、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対策を始め、</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山積する施設の更新を踏まえた喫緊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対策が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必要とされ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、後年度に向け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た持続可能な自治体構築に向け、継続的な財政</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運営可能な自治体の確立が急務とされる。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126964</xdr:rowOff>
    </xdr:from>
    <xdr:to>
      <xdr:col>24</xdr:col>
      <xdr:colOff>63500</xdr:colOff>
      <xdr:row>37</xdr:row>
      <xdr:rowOff>167622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0614"/>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79284</xdr:rowOff>
    </xdr:from>
    <xdr:to>
      <xdr:col>19</xdr:col>
      <xdr:colOff>177800</xdr:colOff>
      <xdr:row>37</xdr:row>
      <xdr:rowOff>126964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22934"/>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37</xdr:row>
      <xdr:rowOff>103287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293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98552</xdr:rowOff>
    </xdr:from>
    <xdr:to>
      <xdr:col>10</xdr:col>
      <xdr:colOff>114300</xdr:colOff>
      <xdr:row>37</xdr:row>
      <xdr:rowOff>103287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42202"/>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116822</xdr:rowOff>
    </xdr:from>
    <xdr:to>
      <xdr:col>24</xdr:col>
      <xdr:colOff>114300</xdr:colOff>
      <xdr:row>38</xdr:row>
      <xdr:rowOff>46972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76164</xdr:rowOff>
    </xdr:from>
    <xdr:to>
      <xdr:col>20</xdr:col>
      <xdr:colOff>38100</xdr:colOff>
      <xdr:row>38</xdr:row>
      <xdr:rowOff>6314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28484</xdr:rowOff>
    </xdr:from>
    <xdr:to>
      <xdr:col>15</xdr:col>
      <xdr:colOff>101600</xdr:colOff>
      <xdr:row>37</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52487</xdr:rowOff>
    </xdr:from>
    <xdr:to>
      <xdr:col>10</xdr:col>
      <xdr:colOff>165100</xdr:colOff>
      <xdr:row>37</xdr:row>
      <xdr:rowOff>154087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47752</xdr:rowOff>
    </xdr:from>
    <xdr:to>
      <xdr:col>6</xdr:col>
      <xdr:colOff>38100</xdr:colOff>
      <xdr:row>37</xdr:row>
      <xdr:rowOff>149352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165879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48609</xdr:rowOff>
    </xdr:from>
    <xdr:to>
      <xdr:col>24</xdr:col>
      <xdr:colOff>63500</xdr:colOff>
      <xdr:row>58</xdr:row>
      <xdr:rowOff>67945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2709"/>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60816</xdr:rowOff>
    </xdr:from>
    <xdr:to>
      <xdr:col>19</xdr:col>
      <xdr:colOff>177800</xdr:colOff>
      <xdr:row>58</xdr:row>
      <xdr:rowOff>67945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4916"/>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60816</xdr:rowOff>
    </xdr:from>
    <xdr:to>
      <xdr:col>15</xdr:col>
      <xdr:colOff>50800</xdr:colOff>
      <xdr:row>58</xdr:row>
      <xdr:rowOff>101174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4916"/>
          <a:ext cx="889000" cy="4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86136</xdr:rowOff>
    </xdr:from>
    <xdr:to>
      <xdr:col>10</xdr:col>
      <xdr:colOff>114300</xdr:colOff>
      <xdr:row>58</xdr:row>
      <xdr:rowOff>101174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0236"/>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169259</xdr:rowOff>
    </xdr:from>
    <xdr:to>
      <xdr:col>24</xdr:col>
      <xdr:colOff>114300</xdr:colOff>
      <xdr:row>58</xdr:row>
      <xdr:rowOff>99409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84186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17145</xdr:rowOff>
    </xdr:from>
    <xdr:to>
      <xdr:col>20</xdr:col>
      <xdr:colOff>38100</xdr:colOff>
      <xdr:row>58</xdr:row>
      <xdr:rowOff>118745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109872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10016</xdr:rowOff>
    </xdr:from>
    <xdr:to>
      <xdr:col>15</xdr:col>
      <xdr:colOff>101600</xdr:colOff>
      <xdr:row>58</xdr:row>
      <xdr:rowOff>111616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102743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50374</xdr:rowOff>
    </xdr:from>
    <xdr:to>
      <xdr:col>10</xdr:col>
      <xdr:colOff>165100</xdr:colOff>
      <xdr:row>58</xdr:row>
      <xdr:rowOff>151974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143101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35336</xdr:rowOff>
    </xdr:from>
    <xdr:to>
      <xdr:col>6</xdr:col>
      <xdr:colOff>38100</xdr:colOff>
      <xdr:row>58</xdr:row>
      <xdr:rowOff>136936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128063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125819</xdr:rowOff>
    </xdr:from>
    <xdr:to>
      <xdr:col>24</xdr:col>
      <xdr:colOff>63500</xdr:colOff>
      <xdr:row>78</xdr:row>
      <xdr:rowOff>127974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98919"/>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125819</xdr:rowOff>
    </xdr:from>
    <xdr:to>
      <xdr:col>19</xdr:col>
      <xdr:colOff>177800</xdr:colOff>
      <xdr:row>78</xdr:row>
      <xdr:rowOff>152146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9891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152146</xdr:rowOff>
    </xdr:from>
    <xdr:to>
      <xdr:col>15</xdr:col>
      <xdr:colOff>50800</xdr:colOff>
      <xdr:row>79</xdr:row>
      <xdr:rowOff>4195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25246"/>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4195</xdr:rowOff>
    </xdr:from>
    <xdr:to>
      <xdr:col>10</xdr:col>
      <xdr:colOff>114300</xdr:colOff>
      <xdr:row>79</xdr:row>
      <xdr:rowOff>43729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48745"/>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77174</xdr:rowOff>
    </xdr:from>
    <xdr:to>
      <xdr:col>24</xdr:col>
      <xdr:colOff>114300</xdr:colOff>
      <xdr:row>79</xdr:row>
      <xdr:rowOff>7324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163551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75019</xdr:rowOff>
    </xdr:from>
    <xdr:to>
      <xdr:col>20</xdr:col>
      <xdr:colOff>38100</xdr:colOff>
      <xdr:row>79</xdr:row>
      <xdr:rowOff>5169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101346</xdr:rowOff>
    </xdr:from>
    <xdr:to>
      <xdr:col>15</xdr:col>
      <xdr:colOff>101600</xdr:colOff>
      <xdr:row>79</xdr:row>
      <xdr:rowOff>31496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22623</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124845</xdr:rowOff>
    </xdr:from>
    <xdr:to>
      <xdr:col>10</xdr:col>
      <xdr:colOff>165100</xdr:colOff>
      <xdr:row>79</xdr:row>
      <xdr:rowOff>54995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46122</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164379</xdr:rowOff>
    </xdr:from>
    <xdr:to>
      <xdr:col>6</xdr:col>
      <xdr:colOff>38100</xdr:colOff>
      <xdr:row>79</xdr:row>
      <xdr:rowOff>94529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85656</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4620</xdr:rowOff>
    </xdr:from>
    <xdr:to>
      <xdr:col>24</xdr:col>
      <xdr:colOff>63500</xdr:colOff>
      <xdr:row>98</xdr:row>
      <xdr:rowOff>11009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06720"/>
          <a:ext cx="8382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166239</xdr:rowOff>
    </xdr:from>
    <xdr:to>
      <xdr:col>19</xdr:col>
      <xdr:colOff>177800</xdr:colOff>
      <xdr:row>98</xdr:row>
      <xdr:rowOff>4620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96889"/>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166239</xdr:rowOff>
    </xdr:from>
    <xdr:to>
      <xdr:col>15</xdr:col>
      <xdr:colOff>50800</xdr:colOff>
      <xdr:row>98</xdr:row>
      <xdr:rowOff>24268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96889"/>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17594</xdr:rowOff>
    </xdr:from>
    <xdr:to>
      <xdr:col>10</xdr:col>
      <xdr:colOff>114300</xdr:colOff>
      <xdr:row>98</xdr:row>
      <xdr:rowOff>24268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19694"/>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131659</xdr:rowOff>
    </xdr:from>
    <xdr:to>
      <xdr:col>24</xdr:col>
      <xdr:colOff>114300</xdr:colOff>
      <xdr:row>98</xdr:row>
      <xdr:rowOff>61809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46586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125270</xdr:rowOff>
    </xdr:from>
    <xdr:to>
      <xdr:col>20</xdr:col>
      <xdr:colOff>38100</xdr:colOff>
      <xdr:row>98</xdr:row>
      <xdr:rowOff>55420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46547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115439</xdr:rowOff>
    </xdr:from>
    <xdr:to>
      <xdr:col>15</xdr:col>
      <xdr:colOff>101600</xdr:colOff>
      <xdr:row>98</xdr:row>
      <xdr:rowOff>45589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36716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144918</xdr:rowOff>
    </xdr:from>
    <xdr:to>
      <xdr:col>10</xdr:col>
      <xdr:colOff>165100</xdr:colOff>
      <xdr:row>98</xdr:row>
      <xdr:rowOff>75068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138244</xdr:rowOff>
    </xdr:from>
    <xdr:to>
      <xdr:col>6</xdr:col>
      <xdr:colOff>38100</xdr:colOff>
      <xdr:row>98</xdr:row>
      <xdr:rowOff>68394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59521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51689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052439"/>
          <a:ext cx="1270" cy="602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169816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51689</xdr:rowOff>
    </xdr:from>
    <xdr:to>
      <xdr:col>55</xdr:col>
      <xdr:colOff>88900</xdr:colOff>
      <xdr:row>35</xdr:row>
      <xdr:rowOff>51689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05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39802</xdr:rowOff>
    </xdr:from>
    <xdr:to>
      <xdr:col>55</xdr:col>
      <xdr:colOff>0</xdr:colOff>
      <xdr:row>37</xdr:row>
      <xdr:rowOff>90551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869102"/>
          <a:ext cx="838200" cy="5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114190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7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135763</xdr:rowOff>
    </xdr:from>
    <xdr:to>
      <xdr:col>55</xdr:col>
      <xdr:colOff>50800</xdr:colOff>
      <xdr:row>38</xdr:row>
      <xdr:rowOff>65913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39802</xdr:rowOff>
    </xdr:from>
    <xdr:to>
      <xdr:col>50</xdr:col>
      <xdr:colOff>114300</xdr:colOff>
      <xdr:row>37</xdr:row>
      <xdr:rowOff>52603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869102"/>
          <a:ext cx="889000" cy="5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77241</xdr:rowOff>
    </xdr:from>
    <xdr:to>
      <xdr:col>50</xdr:col>
      <xdr:colOff>165100</xdr:colOff>
      <xdr:row>38</xdr:row>
      <xdr:rowOff>7392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169968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36373</xdr:rowOff>
    </xdr:from>
    <xdr:to>
      <xdr:col>45</xdr:col>
      <xdr:colOff>177800</xdr:colOff>
      <xdr:row>37</xdr:row>
      <xdr:rowOff>52603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08573"/>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46837</xdr:rowOff>
    </xdr:from>
    <xdr:to>
      <xdr:col>46</xdr:col>
      <xdr:colOff>38100</xdr:colOff>
      <xdr:row>37</xdr:row>
      <xdr:rowOff>148437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139564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83922</xdr:rowOff>
    </xdr:from>
    <xdr:to>
      <xdr:col>41</xdr:col>
      <xdr:colOff>50800</xdr:colOff>
      <xdr:row>36</xdr:row>
      <xdr:rowOff>36373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98872"/>
          <a:ext cx="889000" cy="8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19863</xdr:rowOff>
    </xdr:from>
    <xdr:to>
      <xdr:col>36</xdr:col>
      <xdr:colOff>165100</xdr:colOff>
      <xdr:row>36</xdr:row>
      <xdr:rowOff>121463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112590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39751</xdr:rowOff>
    </xdr:from>
    <xdr:to>
      <xdr:col>55</xdr:col>
      <xdr:colOff>50800</xdr:colOff>
      <xdr:row>37</xdr:row>
      <xdr:rowOff>141351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62628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160452</xdr:rowOff>
    </xdr:from>
    <xdr:to>
      <xdr:col>50</xdr:col>
      <xdr:colOff>165100</xdr:colOff>
      <xdr:row>34</xdr:row>
      <xdr:rowOff>90602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107129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5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1803</xdr:rowOff>
    </xdr:from>
    <xdr:to>
      <xdr:col>46</xdr:col>
      <xdr:colOff>38100</xdr:colOff>
      <xdr:row>37</xdr:row>
      <xdr:rowOff>103403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119930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157023</xdr:rowOff>
    </xdr:from>
    <xdr:to>
      <xdr:col>41</xdr:col>
      <xdr:colOff>101600</xdr:colOff>
      <xdr:row>36</xdr:row>
      <xdr:rowOff>87173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103700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33122</xdr:rowOff>
    </xdr:from>
    <xdr:to>
      <xdr:col>36</xdr:col>
      <xdr:colOff>165100</xdr:colOff>
      <xdr:row>31</xdr:row>
      <xdr:rowOff>134722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3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151249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1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38750</xdr:rowOff>
    </xdr:from>
    <xdr:to>
      <xdr:col>55</xdr:col>
      <xdr:colOff>0</xdr:colOff>
      <xdr:row>57</xdr:row>
      <xdr:rowOff>121481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1140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70286</xdr:rowOff>
    </xdr:from>
    <xdr:to>
      <xdr:col>50</xdr:col>
      <xdr:colOff>114300</xdr:colOff>
      <xdr:row>57</xdr:row>
      <xdr:rowOff>121481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2936"/>
          <a:ext cx="889000" cy="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70286</xdr:rowOff>
    </xdr:from>
    <xdr:to>
      <xdr:col>45</xdr:col>
      <xdr:colOff>177800</xdr:colOff>
      <xdr:row>57</xdr:row>
      <xdr:rowOff>126475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2936"/>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126475</xdr:rowOff>
    </xdr:from>
    <xdr:to>
      <xdr:col>41</xdr:col>
      <xdr:colOff>50800</xdr:colOff>
      <xdr:row>57</xdr:row>
      <xdr:rowOff>135374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9125"/>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159400</xdr:rowOff>
    </xdr:from>
    <xdr:to>
      <xdr:col>55</xdr:col>
      <xdr:colOff>50800</xdr:colOff>
      <xdr:row>57</xdr:row>
      <xdr:rowOff>89550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70681</xdr:rowOff>
    </xdr:from>
    <xdr:to>
      <xdr:col>50</xdr:col>
      <xdr:colOff>165100</xdr:colOff>
      <xdr:row>58</xdr:row>
      <xdr:rowOff>831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163408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19486</xdr:rowOff>
    </xdr:from>
    <xdr:to>
      <xdr:col>46</xdr:col>
      <xdr:colOff>38100</xdr:colOff>
      <xdr:row>57</xdr:row>
      <xdr:rowOff>121086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112213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75675</xdr:rowOff>
    </xdr:from>
    <xdr:to>
      <xdr:col>41</xdr:col>
      <xdr:colOff>101600</xdr:colOff>
      <xdr:row>58</xdr:row>
      <xdr:rowOff>5825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168402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84574</xdr:rowOff>
    </xdr:from>
    <xdr:to>
      <xdr:col>36</xdr:col>
      <xdr:colOff>165100</xdr:colOff>
      <xdr:row>58</xdr:row>
      <xdr:rowOff>14724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75845</xdr:rowOff>
    </xdr:from>
    <xdr:to>
      <xdr:col>55</xdr:col>
      <xdr:colOff>0</xdr:colOff>
      <xdr:row>78</xdr:row>
      <xdr:rowOff>121259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48945"/>
          <a:ext cx="8382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61582</xdr:rowOff>
    </xdr:from>
    <xdr:to>
      <xdr:col>50</xdr:col>
      <xdr:colOff>114300</xdr:colOff>
      <xdr:row>78</xdr:row>
      <xdr:rowOff>75845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34682"/>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61582</xdr:rowOff>
    </xdr:from>
    <xdr:to>
      <xdr:col>45</xdr:col>
      <xdr:colOff>177800</xdr:colOff>
      <xdr:row>78</xdr:row>
      <xdr:rowOff>76098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4682"/>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76098</xdr:rowOff>
    </xdr:from>
    <xdr:to>
      <xdr:col>41</xdr:col>
      <xdr:colOff>50800</xdr:colOff>
      <xdr:row>78</xdr:row>
      <xdr:rowOff>85725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4919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70459</xdr:rowOff>
    </xdr:from>
    <xdr:to>
      <xdr:col>55</xdr:col>
      <xdr:colOff>50800</xdr:colOff>
      <xdr:row>79</xdr:row>
      <xdr:rowOff>609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156836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25045</xdr:rowOff>
    </xdr:from>
    <xdr:to>
      <xdr:col>50</xdr:col>
      <xdr:colOff>165100</xdr:colOff>
      <xdr:row>78</xdr:row>
      <xdr:rowOff>126645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10782</xdr:rowOff>
    </xdr:from>
    <xdr:to>
      <xdr:col>46</xdr:col>
      <xdr:colOff>38100</xdr:colOff>
      <xdr:row>78</xdr:row>
      <xdr:rowOff>112382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103509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25298</xdr:rowOff>
    </xdr:from>
    <xdr:to>
      <xdr:col>41</xdr:col>
      <xdr:colOff>101600</xdr:colOff>
      <xdr:row>78</xdr:row>
      <xdr:rowOff>126898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143425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34925</xdr:rowOff>
    </xdr:from>
    <xdr:to>
      <xdr:col>36</xdr:col>
      <xdr:colOff>165100</xdr:colOff>
      <xdr:row>78</xdr:row>
      <xdr:rowOff>136525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166401</xdr:rowOff>
    </xdr:from>
    <xdr:to>
      <xdr:col>55</xdr:col>
      <xdr:colOff>0</xdr:colOff>
      <xdr:row>98</xdr:row>
      <xdr:rowOff>1642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7051"/>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166401</xdr:rowOff>
    </xdr:from>
    <xdr:to>
      <xdr:col>50</xdr:col>
      <xdr:colOff>114300</xdr:colOff>
      <xdr:row>98</xdr:row>
      <xdr:rowOff>2950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7051"/>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167753</xdr:rowOff>
    </xdr:from>
    <xdr:to>
      <xdr:col>45</xdr:col>
      <xdr:colOff>177800</xdr:colOff>
      <xdr:row>98</xdr:row>
      <xdr:rowOff>2950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98403"/>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167753</xdr:rowOff>
    </xdr:from>
    <xdr:to>
      <xdr:col>41</xdr:col>
      <xdr:colOff>50800</xdr:colOff>
      <xdr:row>98</xdr:row>
      <xdr:rowOff>4873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8403"/>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57819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122292</xdr:rowOff>
    </xdr:from>
    <xdr:to>
      <xdr:col>55</xdr:col>
      <xdr:colOff>50800</xdr:colOff>
      <xdr:row>98</xdr:row>
      <xdr:rowOff>52442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115601</xdr:rowOff>
    </xdr:from>
    <xdr:to>
      <xdr:col>50</xdr:col>
      <xdr:colOff>165100</xdr:colOff>
      <xdr:row>98</xdr:row>
      <xdr:rowOff>45751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36878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123600</xdr:rowOff>
    </xdr:from>
    <xdr:to>
      <xdr:col>46</xdr:col>
      <xdr:colOff>38100</xdr:colOff>
      <xdr:row>98</xdr:row>
      <xdr:rowOff>53750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44877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116953</xdr:rowOff>
    </xdr:from>
    <xdr:to>
      <xdr:col>41</xdr:col>
      <xdr:colOff>101600</xdr:colOff>
      <xdr:row>98</xdr:row>
      <xdr:rowOff>47103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125523</xdr:rowOff>
    </xdr:from>
    <xdr:to>
      <xdr:col>36</xdr:col>
      <xdr:colOff>165100</xdr:colOff>
      <xdr:row>98</xdr:row>
      <xdr:rowOff>55673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77619</xdr:rowOff>
    </xdr:from>
    <xdr:to>
      <xdr:col>85</xdr:col>
      <xdr:colOff>127000</xdr:colOff>
      <xdr:row>37</xdr:row>
      <xdr:rowOff>103663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1269"/>
          <a:ext cx="838200" cy="2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66417</xdr:rowOff>
    </xdr:from>
    <xdr:to>
      <xdr:col>81</xdr:col>
      <xdr:colOff>50800</xdr:colOff>
      <xdr:row>37</xdr:row>
      <xdr:rowOff>77619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1006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66417</xdr:rowOff>
    </xdr:from>
    <xdr:to>
      <xdr:col>76</xdr:col>
      <xdr:colOff>114300</xdr:colOff>
      <xdr:row>37</xdr:row>
      <xdr:rowOff>92249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006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92249</xdr:rowOff>
    </xdr:from>
    <xdr:to>
      <xdr:col>71</xdr:col>
      <xdr:colOff>177800</xdr:colOff>
      <xdr:row>37</xdr:row>
      <xdr:rowOff>131862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35899"/>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120698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52863</xdr:rowOff>
    </xdr:from>
    <xdr:to>
      <xdr:col>85</xdr:col>
      <xdr:colOff>177800</xdr:colOff>
      <xdr:row>37</xdr:row>
      <xdr:rowOff>154463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139240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26819</xdr:rowOff>
    </xdr:from>
    <xdr:to>
      <xdr:col>81</xdr:col>
      <xdr:colOff>101600</xdr:colOff>
      <xdr:row>37</xdr:row>
      <xdr:rowOff>128419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119546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15617</xdr:rowOff>
    </xdr:from>
    <xdr:to>
      <xdr:col>76</xdr:col>
      <xdr:colOff>165100</xdr:colOff>
      <xdr:row>37</xdr:row>
      <xdr:rowOff>117217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41449</xdr:rowOff>
    </xdr:from>
    <xdr:to>
      <xdr:col>72</xdr:col>
      <xdr:colOff>38100</xdr:colOff>
      <xdr:row>37</xdr:row>
      <xdr:rowOff>143049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134176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81062</xdr:rowOff>
    </xdr:from>
    <xdr:to>
      <xdr:col>67</xdr:col>
      <xdr:colOff>101600</xdr:colOff>
      <xdr:row>38</xdr:row>
      <xdr:rowOff>11212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69604</xdr:rowOff>
    </xdr:from>
    <xdr:to>
      <xdr:col>85</xdr:col>
      <xdr:colOff>126364</xdr:colOff>
      <xdr:row>58</xdr:row>
      <xdr:rowOff>29568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9156454"/>
          <a:ext cx="1269" cy="81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33395</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29568</xdr:rowOff>
    </xdr:from>
    <xdr:to>
      <xdr:col>86</xdr:col>
      <xdr:colOff>25400</xdr:colOff>
      <xdr:row>58</xdr:row>
      <xdr:rowOff>29568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16281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9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69604</xdr:rowOff>
    </xdr:from>
    <xdr:to>
      <xdr:col>86</xdr:col>
      <xdr:colOff>25400</xdr:colOff>
      <xdr:row>53</xdr:row>
      <xdr:rowOff>69604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1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75753</xdr:rowOff>
    </xdr:from>
    <xdr:to>
      <xdr:col>85</xdr:col>
      <xdr:colOff>127000</xdr:colOff>
      <xdr:row>57</xdr:row>
      <xdr:rowOff>116322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48403"/>
          <a:ext cx="8382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93656</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70779</xdr:rowOff>
    </xdr:from>
    <xdr:to>
      <xdr:col>85</xdr:col>
      <xdr:colOff>177800</xdr:colOff>
      <xdr:row>57</xdr:row>
      <xdr:rowOff>929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95855</xdr:rowOff>
    </xdr:from>
    <xdr:to>
      <xdr:col>81</xdr:col>
      <xdr:colOff>50800</xdr:colOff>
      <xdr:row>57</xdr:row>
      <xdr:rowOff>75753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697055"/>
          <a:ext cx="889000" cy="1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40429</xdr:rowOff>
    </xdr:from>
    <xdr:to>
      <xdr:col>81</xdr:col>
      <xdr:colOff>101600</xdr:colOff>
      <xdr:row>56</xdr:row>
      <xdr:rowOff>142029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158556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168435</xdr:rowOff>
    </xdr:from>
    <xdr:to>
      <xdr:col>76</xdr:col>
      <xdr:colOff>114300</xdr:colOff>
      <xdr:row>56</xdr:row>
      <xdr:rowOff>95855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8740935"/>
          <a:ext cx="889000" cy="95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168435</xdr:rowOff>
    </xdr:from>
    <xdr:to>
      <xdr:col>71</xdr:col>
      <xdr:colOff>177800</xdr:colOff>
      <xdr:row>54</xdr:row>
      <xdr:rowOff>95512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8740935"/>
          <a:ext cx="889000" cy="6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146149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65522</xdr:rowOff>
    </xdr:from>
    <xdr:to>
      <xdr:col>85</xdr:col>
      <xdr:colOff>177800</xdr:colOff>
      <xdr:row>57</xdr:row>
      <xdr:rowOff>167122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151899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24953</xdr:rowOff>
    </xdr:from>
    <xdr:to>
      <xdr:col>81</xdr:col>
      <xdr:colOff>101600</xdr:colOff>
      <xdr:row>57</xdr:row>
      <xdr:rowOff>126553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117680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45055</xdr:rowOff>
    </xdr:from>
    <xdr:to>
      <xdr:col>76</xdr:col>
      <xdr:colOff>165100</xdr:colOff>
      <xdr:row>56</xdr:row>
      <xdr:rowOff>146655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137782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117635</xdr:rowOff>
    </xdr:from>
    <xdr:to>
      <xdr:col>72</xdr:col>
      <xdr:colOff>38100</xdr:colOff>
      <xdr:row>51</xdr:row>
      <xdr:rowOff>47785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86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64312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84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44712</xdr:rowOff>
    </xdr:from>
    <xdr:to>
      <xdr:col>67</xdr:col>
      <xdr:colOff>101600</xdr:colOff>
      <xdr:row>54</xdr:row>
      <xdr:rowOff>146312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3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162839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07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98682</xdr:rowOff>
    </xdr:from>
    <xdr:to>
      <xdr:col>85</xdr:col>
      <xdr:colOff>127000</xdr:colOff>
      <xdr:row>79</xdr:row>
      <xdr:rowOff>98682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98682</xdr:rowOff>
    </xdr:from>
    <xdr:to>
      <xdr:col>81</xdr:col>
      <xdr:colOff>50800</xdr:colOff>
      <xdr:row>79</xdr:row>
      <xdr:rowOff>98847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4323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39660</xdr:rowOff>
    </xdr:from>
    <xdr:to>
      <xdr:col>76</xdr:col>
      <xdr:colOff>114300</xdr:colOff>
      <xdr:row>79</xdr:row>
      <xdr:rowOff>98847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4210"/>
          <a:ext cx="889000" cy="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129282</xdr:rowOff>
    </xdr:from>
    <xdr:to>
      <xdr:col>71</xdr:col>
      <xdr:colOff>177800</xdr:colOff>
      <xdr:row>79</xdr:row>
      <xdr:rowOff>39660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238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102379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47882</xdr:rowOff>
    </xdr:from>
    <xdr:to>
      <xdr:col>85</xdr:col>
      <xdr:colOff>177800</xdr:colOff>
      <xdr:row>79</xdr:row>
      <xdr:rowOff>149482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145529</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18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47882</xdr:rowOff>
    </xdr:from>
    <xdr:to>
      <xdr:col>81</xdr:col>
      <xdr:colOff>101600</xdr:colOff>
      <xdr:row>79</xdr:row>
      <xdr:rowOff>149482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140609</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160310</xdr:rowOff>
    </xdr:from>
    <xdr:to>
      <xdr:col>72</xdr:col>
      <xdr:colOff>38100</xdr:colOff>
      <xdr:row>79</xdr:row>
      <xdr:rowOff>90460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106987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78482</xdr:rowOff>
    </xdr:from>
    <xdr:to>
      <xdr:col>67</xdr:col>
      <xdr:colOff>101600</xdr:colOff>
      <xdr:row>79</xdr:row>
      <xdr:rowOff>8632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25159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2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49288</xdr:rowOff>
    </xdr:from>
    <xdr:to>
      <xdr:col>85</xdr:col>
      <xdr:colOff>127000</xdr:colOff>
      <xdr:row>97</xdr:row>
      <xdr:rowOff>81803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79938"/>
          <a:ext cx="8382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68354</xdr:rowOff>
    </xdr:from>
    <xdr:to>
      <xdr:col>81</xdr:col>
      <xdr:colOff>50800</xdr:colOff>
      <xdr:row>97</xdr:row>
      <xdr:rowOff>81803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99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54730</xdr:rowOff>
    </xdr:from>
    <xdr:to>
      <xdr:col>76</xdr:col>
      <xdr:colOff>114300</xdr:colOff>
      <xdr:row>97</xdr:row>
      <xdr:rowOff>68354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85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50836</xdr:rowOff>
    </xdr:from>
    <xdr:to>
      <xdr:col>71</xdr:col>
      <xdr:colOff>177800</xdr:colOff>
      <xdr:row>97</xdr:row>
      <xdr:rowOff>54730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81486"/>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169938</xdr:rowOff>
    </xdr:from>
    <xdr:to>
      <xdr:col>85</xdr:col>
      <xdr:colOff>177800</xdr:colOff>
      <xdr:row>97</xdr:row>
      <xdr:rowOff>100088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148365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31003</xdr:rowOff>
    </xdr:from>
    <xdr:to>
      <xdr:col>81</xdr:col>
      <xdr:colOff>101600</xdr:colOff>
      <xdr:row>97</xdr:row>
      <xdr:rowOff>132603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123730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17554</xdr:rowOff>
    </xdr:from>
    <xdr:to>
      <xdr:col>76</xdr:col>
      <xdr:colOff>165100</xdr:colOff>
      <xdr:row>97</xdr:row>
      <xdr:rowOff>119154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110281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3930</xdr:rowOff>
    </xdr:from>
    <xdr:to>
      <xdr:col>72</xdr:col>
      <xdr:colOff>38100</xdr:colOff>
      <xdr:row>97</xdr:row>
      <xdr:rowOff>105530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xdr:rowOff>
    </xdr:from>
    <xdr:to>
      <xdr:col>67</xdr:col>
      <xdr:colOff>101600</xdr:colOff>
      <xdr:row>97</xdr:row>
      <xdr:rowOff>101636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92763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教育費が、平成２５年度及び平成２６年度の２ヵ年にわたり極端に高い数値を示しているのは、山辺中学校の改築事業において本校舎建設などの主要事業が実施されたためである。これら教育施設整備事業費等の増が、普通建設事業費や物件費が増加し続けたことの主な要因となっている。しかしながら、主要な普通建設事業が終了したことに伴い、平成２８年度においてはが住民一人当たり４０．９千円となってお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下回っている。民生費は、町直営施設がないことなどから類似団体内平均値を大きく下回っているが、毎年度の増加実績に加え、今後も増加することが見込まれることから危惧される。労働費は、平成２８年度の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に突出しているのは、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地方創生加速化交付金事業の実施によるもので、平成２５年度に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ついて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は、緊急雇用創出事業として観光振興対策事業及び観光案内所強化事業を実施したことによるものである。消防費は、住民一人当たり２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千円と類似団体内平均値との差が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５．８千円となっている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。近年、全国で災害が発生していることなどにより、特に安全・安心確保のための事業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強化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に取り組んできたことや消防事務委託の増額に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伴い、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増加傾向が続いていることから注視していく必要がある。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公債費は、住民一人当たり４４．４千円となっており、平成２８年度までは、後年度の大規模事業に備えた起債発行の抑制効果によるものであるが、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前述した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山辺中学校改築事業による多額の起債発行などに伴う元金償還等により増加している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財政調整基金残高については、山辺中学校改築事業等における負担の軽減のため、計画的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基金積立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事業実施に伴う取崩しを行ったことにより減少し、その後は微増となってい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たが、歳入不足への補てんに伴い減額に転じている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については、実質単年度収支が５年間のうち４年間がマイナスとなっていることから減少傾向にあり、そのため、なお一層の行財政改革の推進を図り、事務事業の見直しを始めとした施策の展開を図り、後年度に向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財政運営</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可能な自治体の確立が急務である。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これまで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平成２１年度（繰越明許事業）や平成２２年度各種交付金事業等の取組みにより事業量・事業費ともに大きく増となったため、形式収支・実質収支は減とな</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、平成２３年度及び平成２４年度は歳入の伸びや歳出の抑制などにより、実質収支額が増加し、再び増となっている。しかしながら、平成２５年度以降は、山辺中学校建設事業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等の大規模事業の実施</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に伴い、歳出が増加しているものの、基金の活用も含めた調整の結果、</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平成２５年度から平成２７年度まで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実質収支額が２００百万円台であったため、６～７％で推移していたが、平成２８年度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及び平成２９年度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に１００万円台となっ</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ことなどから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、平成２９年度には４．５３％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に低下している。一般会計の黒字の減少が顕著なため、喫緊の対策が必要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る。その他特別会計については、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年度毎に多少の増減はあるもの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、一般会計からの繰入金が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高い水準にあるため、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の独立採算制の原則、保険料や使用料金等の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定期的な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見直しによ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料金体制の適正化を図り、一般会計の負担軽減に努める。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元利償還金については、新規借入抑制を図っ</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ことにより減少してい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平成２５年度以降の山辺中学校改築事業等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借入れに伴</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う元利償還により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公共下水道事業特別会計に係るものであるが、減少傾向で推移していたものの、再び増加となっている。独立採算の原則に基づき、今後の公営企業の法適化や借入年度の利率の差額による解消など、さまざまな課題解決を図らなければならない。算入公債費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の分子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多額の借り入れに伴い再び増加に転じており、後年度に向け計画的な軽減対策を図る必要がある。</a:t>
          </a:r>
          <a:endParaRPr lang="en-US" altLang="ja-JP" sz="13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地方債の現在高については、山辺中学校改築事業などに伴う借入等により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大幅な増額となっている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が、以後の借入抑制により平成２８年度以降微減となっている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。公営企業債等繰入見込額は、公共下水道事業特別会計における地方債の元利償還金に対する使用料の充当割合が高くなってきていることなどにより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となっている。退職手当負担見込額は、職員採用の抑制等より職員数が減少していることから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が、平成２６年度及び平成２８年度は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大量の定年</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退職者によりさらに減額となっている。充当可能財源等の充当可能基金は、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前述の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大規模事業における一時負担を軽減するため、計画的に基金積立を実施してきたが、平成２３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２６年度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財源確保のため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取り崩したことにより減となっている。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結果、</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が２４３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百万円、充当可能財源等が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１８９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とそれぞれ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り、将来負担率は前年度と比較し、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傾向はあるものの、平成２９年度の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歳入不足に伴う財源補てんへの対応に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９０百万円の取り崩し及びふるさと応援寄付金の増額に伴うふるさと応援基金への積み立ての増額が主な増減要因となっている。基金全体の３分の１以上をふるさとづくり基金が占めているが、長期にわたり増減はなく利息のみの積み立てとなっている。全国及び山形県内自治体と比較しても基金残高は低い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今後、さらに財政状況が厳しくなることが予想されるため、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各基金の設立目的に沿った適切な管理・活用を図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、必要に応じて新たな基金の設立及び廃止等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・実施、余剰資金の運用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これまで以上に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有効活用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検討し、計画的な財源確保に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努め、安定的で持続可能な財政運営を図る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の３分の２をふるさとづくり基金が占める状況が続いている。当該基金は、文化会館建設に向け平成初期に設立されたが、その後の当町を取り巻く環境、必要性及び財政状況の変化に伴い、事業実施には至っていない。ふるさと応援基金については、ふるさと応援寄付金に基づき設立されているが、町単独事業、地場産品による返礼品及び業務委託への支出に活用されている。その他の基金についても、各基金の目的に沿い各事業の事業実施に常時適切な活用が図ら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辺温泉基金及び地域福祉基金が微増減で推移しているものの、その他特定目的基金全体としては増額傾向となっている。これは平成２８年度、平成２９年度ともに、周知拡大及び返礼品の種類増加等による主にふるさと応援基金の増額によるものであり、他の基金については大きな増減は見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ふるさと納税制度の変更等に伴うその影響により、平成３０年度以降の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基金の減額が危惧される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大きな事業等の実施も予定されていないことから大きな増減は見込まれていない。今後も各基金の設立目的に沿った適切な管理・活用を図るとともに、必要に応じて新たな基金の設立及び廃止等を検討するなど、今後さらに基金の有効活用を検討し、計画的な財源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２年度の７６２百万円以降平成２６年度まで、山辺中学校改築事業を始めとした大規模事業への充当により減少している。平成２７年度及び平成２８年度に歳出抑制効果により積み立てを実施することができたものの、平成２９年度には歳入不足への対応により９０百万円の取り崩しを実施しており、結果、平成２９年度においては、平成２６年度と同程度の４１３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年度間の財源の不均衡</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調整</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や繰替運用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に活用を図っているものの、歳入不足に伴う財源補てんへの対応により減少傾向にあるため、これまで以上の歳入歳出の精査により、継続的な一定額の確保を図る。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平成２３年度までは２５０百万円程度であったが、平成２４年度の取り崩し実施以降、特段の積み立て及び取り崩しともに実施していないことから、利息のみの積み立てのため増減はない。また、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現在、当初予算では取り崩しにより歳入予算計上してはいるものの、前年度からの繰越金などにより、未実施の状況が続いている。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各年度の予算編成にあたり、適宜、歳入歳出の動向並びに公債費を踏まえた柔軟な活用を図るとともに、継続的に一定額（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・平成２８年度に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策定されているものの、町有施設等のすべてにおいて個別施設計画が策定されているわけではなく、また、策定後も財源不足や</a:t>
          </a:r>
          <a:r>
            <a:rPr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遂行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に苦慮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他の自治体と比較し施設の集約化・複合化や除去が進んでいない。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値を０．９ポイント及び山形県平均値を２．５ポイント上回るなど高い水準にある。</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7117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D00-00004F000000}"/>
            </a:ext>
          </a:extLst>
        </xdr:cNvPr>
        <xdr:cNvSpPr txBox="1"/>
      </xdr:nvSpPr>
      <xdr:spPr>
        <a:xfrm>
          <a:off x="4813300" y="50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160655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4051300" y="525377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主に平成２５年度から２７年度にかけて実施された山辺中学校改築事業に係る起債の多額な発行が終了し、将来負担額は減少傾向にあるものの、税収の伸び悩みや類似団体と比較して充当可能基金残高が低い水準にあるため、債務償還可能年数も類似団体５．４年と比べると３．８年長くなっている。新規発行の抑制及び人件費の削減に努めている。</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00000000-0008-0000-0D00-000072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a:extLst>
            <a:ext uri="{FF2B5EF4-FFF2-40B4-BE49-F238E27FC236}">
              <a16:creationId xmlns:a16="http://schemas.microsoft.com/office/drawing/2014/main" id="{00000000-0008-0000-0D00-000074000000}"/>
            </a:ext>
          </a:extLst>
        </xdr:cNvPr>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8" name="債務償還可能年数平均値テキスト">
          <a:extLst>
            <a:ext uri="{FF2B5EF4-FFF2-40B4-BE49-F238E27FC236}">
              <a16:creationId xmlns:a16="http://schemas.microsoft.com/office/drawing/2014/main" id="{00000000-0008-0000-0D00-000076000000}"/>
            </a:ext>
          </a:extLst>
        </xdr:cNvPr>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a:extLst>
            <a:ext uri="{FF2B5EF4-FFF2-40B4-BE49-F238E27FC236}">
              <a16:creationId xmlns:a16="http://schemas.microsoft.com/office/drawing/2014/main" id="{00000000-0008-0000-0D00-000077000000}"/>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25753</xdr:rowOff>
    </xdr:from>
    <xdr:to>
      <xdr:col>76</xdr:col>
      <xdr:colOff>73025</xdr:colOff>
      <xdr:row>28</xdr:row>
      <xdr:rowOff>127353</xdr:rowOff>
    </xdr:to>
    <xdr:sp macro="" textlink="">
      <xdr:nvSpPr>
        <xdr:cNvPr id="125" name="楕円 124">
          <a:extLst>
            <a:ext uri="{FF2B5EF4-FFF2-40B4-BE49-F238E27FC236}">
              <a16:creationId xmlns:a16="http://schemas.microsoft.com/office/drawing/2014/main" id="{00000000-0008-0000-0D00-00007D000000}"/>
            </a:ext>
          </a:extLst>
        </xdr:cNvPr>
        <xdr:cNvSpPr/>
      </xdr:nvSpPr>
      <xdr:spPr>
        <a:xfrm>
          <a:off x="14744700" y="4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48630</xdr:rowOff>
    </xdr:from>
    <xdr:ext cx="340478" cy="259045"/>
    <xdr:sp macro="" textlink="">
      <xdr:nvSpPr>
        <xdr:cNvPr id="126" name="債務償還可能年数該当値テキスト">
          <a:extLst>
            <a:ext uri="{FF2B5EF4-FFF2-40B4-BE49-F238E27FC236}">
              <a16:creationId xmlns:a16="http://schemas.microsoft.com/office/drawing/2014/main" id="{00000000-0008-0000-0D00-00007E000000}"/>
            </a:ext>
          </a:extLst>
        </xdr:cNvPr>
        <xdr:cNvSpPr txBox="1"/>
      </xdr:nvSpPr>
      <xdr:spPr>
        <a:xfrm>
          <a:off x="14846300" y="4677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161925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469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24200</xdr:rowOff>
    </xdr:from>
    <xdr:to>
      <xdr:col>55</xdr:col>
      <xdr:colOff>50800</xdr:colOff>
      <xdr:row>40</xdr:row>
      <xdr:rowOff>125800</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10426700" y="6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110577</xdr:rowOff>
    </xdr:from>
    <xdr:ext cx="534377" cy="259045"/>
    <xdr:sp macro="" textlink="">
      <xdr:nvSpPr>
        <xdr:cNvPr id="115" name="【道路】&#10;一人当たり延長該当値テキスト">
          <a:extLst>
            <a:ext uri="{FF2B5EF4-FFF2-40B4-BE49-F238E27FC236}">
              <a16:creationId xmlns:a16="http://schemas.microsoft.com/office/drawing/2014/main" id="{00000000-0008-0000-0E00-000073000000}"/>
            </a:ext>
          </a:extLst>
        </xdr:cNvPr>
        <xdr:cNvSpPr txBox="1"/>
      </xdr:nvSpPr>
      <xdr:spPr>
        <a:xfrm>
          <a:off x="10515600" y="67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27000</xdr:rowOff>
    </xdr:from>
    <xdr:to>
      <xdr:col>50</xdr:col>
      <xdr:colOff>165100</xdr:colOff>
      <xdr:row>40</xdr:row>
      <xdr:rowOff>128600</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68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75000</xdr:rowOff>
    </xdr:from>
    <xdr:to>
      <xdr:col>55</xdr:col>
      <xdr:colOff>0</xdr:colOff>
      <xdr:row>40</xdr:row>
      <xdr:rowOff>77800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9639300" y="6933000"/>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119727</xdr:rowOff>
    </xdr:from>
    <xdr:ext cx="534377" cy="259045"/>
    <xdr:sp macro="" textlink="">
      <xdr:nvSpPr>
        <xdr:cNvPr id="120" name="n_1mainValue【道路】&#10;一人当たり延長">
          <a:extLst>
            <a:ext uri="{FF2B5EF4-FFF2-40B4-BE49-F238E27FC236}">
              <a16:creationId xmlns:a16="http://schemas.microsoft.com/office/drawing/2014/main" id="{00000000-0008-0000-0E00-000078000000}"/>
            </a:ext>
          </a:extLst>
        </xdr:cNvPr>
        <xdr:cNvSpPr txBox="1"/>
      </xdr:nvSpPr>
      <xdr:spPr>
        <a:xfrm>
          <a:off x="9359411" y="69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E00-0000A1000000}"/>
            </a:ext>
          </a:extLst>
        </xdr:cNvPr>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83276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3797300" y="103392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125203</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id="{00000000-0008-0000-0E00-0000BF000000}"/>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00000000-0008-0000-0E00-0000C1000000}"/>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00000000-0008-0000-0E00-0000C3000000}"/>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78741</xdr:rowOff>
    </xdr:from>
    <xdr:to>
      <xdr:col>55</xdr:col>
      <xdr:colOff>50800</xdr:colOff>
      <xdr:row>64</xdr:row>
      <xdr:rowOff>8891</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10426700" y="108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165118</xdr:rowOff>
    </xdr:from>
    <xdr:ext cx="599010" cy="259045"/>
    <xdr:sp macro="" textlink="">
      <xdr:nvSpPr>
        <xdr:cNvPr id="205" name="【橋りょう・トンネル】&#10;一人当たり有形固定資産（償却資産）額該当値テキスト">
          <a:extLst>
            <a:ext uri="{FF2B5EF4-FFF2-40B4-BE49-F238E27FC236}">
              <a16:creationId xmlns:a16="http://schemas.microsoft.com/office/drawing/2014/main" id="{00000000-0008-0000-0E00-0000CD000000}"/>
            </a:ext>
          </a:extLst>
        </xdr:cNvPr>
        <xdr:cNvSpPr txBox="1"/>
      </xdr:nvSpPr>
      <xdr:spPr>
        <a:xfrm>
          <a:off x="10515600" y="1079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79821</xdr:rowOff>
    </xdr:from>
    <xdr:to>
      <xdr:col>50</xdr:col>
      <xdr:colOff>165100</xdr:colOff>
      <xdr:row>64</xdr:row>
      <xdr:rowOff>9971</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9588500" y="10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129541</xdr:rowOff>
    </xdr:from>
    <xdr:to>
      <xdr:col>55</xdr:col>
      <xdr:colOff>0</xdr:colOff>
      <xdr:row>63</xdr:row>
      <xdr:rowOff>130621</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9639300" y="10930891"/>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1098</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327095" y="109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00000000-0008-0000-0E00-0000EC000000}"/>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00000000-0008-0000-0E00-0000E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00000000-0008-0000-0E00-0000F0000000}"/>
            </a:ext>
          </a:extLst>
        </xdr:cNvPr>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104791</xdr:rowOff>
    </xdr:from>
    <xdr:ext cx="405111" cy="259045"/>
    <xdr:sp macro="" textlink="">
      <xdr:nvSpPr>
        <xdr:cNvPr id="250" name="【公営住宅】&#10;有形固定資産減価償却率該当値テキスト">
          <a:extLst>
            <a:ext uri="{FF2B5EF4-FFF2-40B4-BE49-F238E27FC236}">
              <a16:creationId xmlns:a16="http://schemas.microsoft.com/office/drawing/2014/main" id="{00000000-0008-0000-0E00-0000FA000000}"/>
            </a:ext>
          </a:extLst>
        </xdr:cNvPr>
        <xdr:cNvSpPr txBox="1"/>
      </xdr:nvSpPr>
      <xdr:spPr>
        <a:xfrm>
          <a:off x="4673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87630</xdr:rowOff>
    </xdr:from>
    <xdr:to>
      <xdr:col>24</xdr:col>
      <xdr:colOff>63500</xdr:colOff>
      <xdr:row>82</xdr:row>
      <xdr:rowOff>5714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3797300" y="13460730"/>
          <a:ext cx="838200" cy="6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3" name="n_1aveValue【公営住宅】&#10;有形固定資産減価償却率">
          <a:extLst>
            <a:ext uri="{FF2B5EF4-FFF2-40B4-BE49-F238E27FC236}">
              <a16:creationId xmlns:a16="http://schemas.microsoft.com/office/drawing/2014/main" id="{00000000-0008-0000-0E00-0000FD000000}"/>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公営住宅】&#10;有形固定資産減価償却率">
          <a:extLst>
            <a:ext uri="{FF2B5EF4-FFF2-40B4-BE49-F238E27FC236}">
              <a16:creationId xmlns:a16="http://schemas.microsoft.com/office/drawing/2014/main" id="{00000000-0008-0000-0E00-0000FE00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154957</xdr:rowOff>
    </xdr:from>
    <xdr:ext cx="405111" cy="259045"/>
    <xdr:sp macro="" textlink="">
      <xdr:nvSpPr>
        <xdr:cNvPr id="255" name="n_1mainValue【公営住宅】&#10;有形固定資産減価償却率">
          <a:extLst>
            <a:ext uri="{FF2B5EF4-FFF2-40B4-BE49-F238E27FC236}">
              <a16:creationId xmlns:a16="http://schemas.microsoft.com/office/drawing/2014/main" id="{00000000-0008-0000-0E00-0000FF000000}"/>
            </a:ext>
          </a:extLst>
        </xdr:cNvPr>
        <xdr:cNvSpPr txBox="1"/>
      </xdr:nvSpPr>
      <xdr:spPr>
        <a:xfrm>
          <a:off x="35820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E00-000018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E00-00001A010000}"/>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E00-00001C010000}"/>
            </a:ext>
          </a:extLst>
        </xdr:cNvPr>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128651</xdr:rowOff>
    </xdr:from>
    <xdr:to>
      <xdr:col>55</xdr:col>
      <xdr:colOff>50800</xdr:colOff>
      <xdr:row>86</xdr:row>
      <xdr:rowOff>58801</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04267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43578</xdr:rowOff>
    </xdr:from>
    <xdr:ext cx="469744" cy="259045"/>
    <xdr:sp macro="" textlink="">
      <xdr:nvSpPr>
        <xdr:cNvPr id="294" name="【公営住宅】&#10;一人当たり面積該当値テキスト">
          <a:extLst>
            <a:ext uri="{FF2B5EF4-FFF2-40B4-BE49-F238E27FC236}">
              <a16:creationId xmlns:a16="http://schemas.microsoft.com/office/drawing/2014/main" id="{00000000-0008-0000-0E00-000026010000}"/>
            </a:ext>
          </a:extLst>
        </xdr:cNvPr>
        <xdr:cNvSpPr txBox="1"/>
      </xdr:nvSpPr>
      <xdr:spPr>
        <a:xfrm>
          <a:off x="10515600" y="146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134365</xdr:rowOff>
    </xdr:from>
    <xdr:to>
      <xdr:col>50</xdr:col>
      <xdr:colOff>165100</xdr:colOff>
      <xdr:row>86</xdr:row>
      <xdr:rowOff>64515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9588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xdr:rowOff>
    </xdr:from>
    <xdr:to>
      <xdr:col>55</xdr:col>
      <xdr:colOff>0</xdr:colOff>
      <xdr:row>86</xdr:row>
      <xdr:rowOff>13715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9639300" y="1475270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97" name="n_1aveValue【公営住宅】&#10;一人当たり面積">
          <a:extLst>
            <a:ext uri="{FF2B5EF4-FFF2-40B4-BE49-F238E27FC236}">
              <a16:creationId xmlns:a16="http://schemas.microsoft.com/office/drawing/2014/main" id="{00000000-0008-0000-0E00-000029010000}"/>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8" name="n_2aveValue【公営住宅】&#10;一人当たり面積">
          <a:extLst>
            <a:ext uri="{FF2B5EF4-FFF2-40B4-BE49-F238E27FC236}">
              <a16:creationId xmlns:a16="http://schemas.microsoft.com/office/drawing/2014/main" id="{00000000-0008-0000-0E00-00002A010000}"/>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55642</xdr:rowOff>
    </xdr:from>
    <xdr:ext cx="469744" cy="259045"/>
    <xdr:sp macro="" textlink="">
      <xdr:nvSpPr>
        <xdr:cNvPr id="299" name="n_1mainValue【公営住宅】&#10;一人当たり面積">
          <a:extLst>
            <a:ext uri="{FF2B5EF4-FFF2-40B4-BE49-F238E27FC236}">
              <a16:creationId xmlns:a16="http://schemas.microsoft.com/office/drawing/2014/main" id="{00000000-0008-0000-0E00-00002B010000}"/>
            </a:ext>
          </a:extLst>
        </xdr:cNvPr>
        <xdr:cNvSpPr txBox="1"/>
      </xdr:nvSpPr>
      <xdr:spPr>
        <a:xfrm>
          <a:off x="9391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a:extLst>
            <a:ext uri="{FF2B5EF4-FFF2-40B4-BE49-F238E27FC236}">
              <a16:creationId xmlns:a16="http://schemas.microsoft.com/office/drawing/2014/main" id="{00000000-0008-0000-0E00-000051010000}"/>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a:extLst>
            <a:ext uri="{FF2B5EF4-FFF2-40B4-BE49-F238E27FC236}">
              <a16:creationId xmlns:a16="http://schemas.microsoft.com/office/drawing/2014/main" id="{00000000-0008-0000-0E00-00005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00000000-0008-0000-0E00-000055010000}"/>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51" name="【認定こども園・幼稚園・保育所】&#10;有形固定資産減価償却率該当値テキスト">
          <a:extLst>
            <a:ext uri="{FF2B5EF4-FFF2-40B4-BE49-F238E27FC236}">
              <a16:creationId xmlns:a16="http://schemas.microsoft.com/office/drawing/2014/main" id="{00000000-0008-0000-0E00-00005F010000}"/>
            </a:ext>
          </a:extLst>
        </xdr:cNvPr>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137795</xdr:rowOff>
    </xdr:from>
    <xdr:to>
      <xdr:col>81</xdr:col>
      <xdr:colOff>101600</xdr:colOff>
      <xdr:row>35</xdr:row>
      <xdr:rowOff>67945</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5430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17145</xdr:rowOff>
    </xdr:from>
    <xdr:to>
      <xdr:col>85</xdr:col>
      <xdr:colOff>127000</xdr:colOff>
      <xdr:row>35</xdr:row>
      <xdr:rowOff>99060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5481300" y="601789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54" name="n_1ave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5" name="n_2ave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84472</xdr:rowOff>
    </xdr:from>
    <xdr:ext cx="405111" cy="259045"/>
    <xdr:sp macro="" textlink="">
      <xdr:nvSpPr>
        <xdr:cNvPr id="356" name="n_1mainValue【認定こども園・幼稚園・保育所】&#10;有形固定資産減価償却率">
          <a:extLst>
            <a:ext uri="{FF2B5EF4-FFF2-40B4-BE49-F238E27FC236}">
              <a16:creationId xmlns:a16="http://schemas.microsoft.com/office/drawing/2014/main" id="{00000000-0008-0000-0E00-000064010000}"/>
            </a:ext>
          </a:extLst>
        </xdr:cNvPr>
        <xdr:cNvSpPr txBox="1"/>
      </xdr:nvSpPr>
      <xdr:spPr>
        <a:xfrm>
          <a:off x="152660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11193</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8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147066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1323300" y="697534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00000000-0008-0000-0E00-00008C010000}"/>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00000000-0008-0000-0E00-00008D010000}"/>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398" name="n_1mainValue【認定こども園・幼稚園・保育所】&#10;一人当たり面積">
          <a:extLst>
            <a:ext uri="{FF2B5EF4-FFF2-40B4-BE49-F238E27FC236}">
              <a16:creationId xmlns:a16="http://schemas.microsoft.com/office/drawing/2014/main" id="{00000000-0008-0000-0E00-00008E010000}"/>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a:extLst>
            <a:ext uri="{FF2B5EF4-FFF2-40B4-BE49-F238E27FC236}">
              <a16:creationId xmlns:a16="http://schemas.microsoft.com/office/drawing/2014/main" id="{00000000-0008-0000-0E00-0000A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a:extLst>
            <a:ext uri="{FF2B5EF4-FFF2-40B4-BE49-F238E27FC236}">
              <a16:creationId xmlns:a16="http://schemas.microsoft.com/office/drawing/2014/main" id="{00000000-0008-0000-0E00-0000A9010000}"/>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a:extLst>
            <a:ext uri="{FF2B5EF4-FFF2-40B4-BE49-F238E27FC236}">
              <a16:creationId xmlns:a16="http://schemas.microsoft.com/office/drawing/2014/main" id="{00000000-0008-0000-0E00-0000AB010000}"/>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29" name="【学校施設】&#10;有形固定資産減価償却率平均値テキスト">
          <a:extLst>
            <a:ext uri="{FF2B5EF4-FFF2-40B4-BE49-F238E27FC236}">
              <a16:creationId xmlns:a16="http://schemas.microsoft.com/office/drawing/2014/main" id="{00000000-0008-0000-0E00-0000AD01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439" name="【学校施設】&#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65133</xdr:rowOff>
    </xdr:from>
    <xdr:to>
      <xdr:col>81</xdr:col>
      <xdr:colOff>101600</xdr:colOff>
      <xdr:row>60</xdr:row>
      <xdr:rowOff>166733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73478</xdr:rowOff>
    </xdr:from>
    <xdr:to>
      <xdr:col>85</xdr:col>
      <xdr:colOff>127000</xdr:colOff>
      <xdr:row>60</xdr:row>
      <xdr:rowOff>115933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5481300" y="103604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E00-0000BA010000}"/>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3" name="n_2aveValue【学校施設】&#10;有形固定資産減価償却率">
          <a:extLst>
            <a:ext uri="{FF2B5EF4-FFF2-40B4-BE49-F238E27FC236}">
              <a16:creationId xmlns:a16="http://schemas.microsoft.com/office/drawing/2014/main" id="{00000000-0008-0000-0E00-0000BB010000}"/>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157860</xdr:rowOff>
    </xdr:from>
    <xdr:ext cx="405111" cy="259045"/>
    <xdr:sp macro="" textlink="">
      <xdr:nvSpPr>
        <xdr:cNvPr id="444" name="n_1mainValue【学校施設】&#10;有形固定資産減価償却率">
          <a:extLst>
            <a:ext uri="{FF2B5EF4-FFF2-40B4-BE49-F238E27FC236}">
              <a16:creationId xmlns:a16="http://schemas.microsoft.com/office/drawing/2014/main" id="{00000000-0008-0000-0E00-0000BC010000}"/>
            </a:ext>
          </a:extLst>
        </xdr:cNvPr>
        <xdr:cNvSpPr txBox="1"/>
      </xdr:nvSpPr>
      <xdr:spPr>
        <a:xfrm>
          <a:off x="15266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22110700" y="10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142968</xdr:rowOff>
    </xdr:from>
    <xdr:ext cx="469744" cy="259045"/>
    <xdr:sp macro="" textlink="">
      <xdr:nvSpPr>
        <xdr:cNvPr id="482" name="【学校施設】&#10;一人当たり面積該当値テキスト">
          <a:extLst>
            <a:ext uri="{FF2B5EF4-FFF2-40B4-BE49-F238E27FC236}">
              <a16:creationId xmlns:a16="http://schemas.microsoft.com/office/drawing/2014/main" id="{00000000-0008-0000-0E00-0000E2010000}"/>
            </a:ext>
          </a:extLst>
        </xdr:cNvPr>
        <xdr:cNvSpPr txBox="1"/>
      </xdr:nvSpPr>
      <xdr:spPr>
        <a:xfrm>
          <a:off x="22199600" y="104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3607</xdr:rowOff>
    </xdr:from>
    <xdr:to>
      <xdr:col>112</xdr:col>
      <xdr:colOff>38100</xdr:colOff>
      <xdr:row>61</xdr:row>
      <xdr:rowOff>105207</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12725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43891</xdr:rowOff>
    </xdr:from>
    <xdr:to>
      <xdr:col>116</xdr:col>
      <xdr:colOff>63500</xdr:colOff>
      <xdr:row>61</xdr:row>
      <xdr:rowOff>54407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21323300" y="1050234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5" name="n_1aveValue【学校施設】&#10;一人当たり面積">
          <a:extLst>
            <a:ext uri="{FF2B5EF4-FFF2-40B4-BE49-F238E27FC236}">
              <a16:creationId xmlns:a16="http://schemas.microsoft.com/office/drawing/2014/main" id="{00000000-0008-0000-0E00-0000E5010000}"/>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6" name="n_2aveValue【学校施設】&#10;一人当たり面積">
          <a:extLst>
            <a:ext uri="{FF2B5EF4-FFF2-40B4-BE49-F238E27FC236}">
              <a16:creationId xmlns:a16="http://schemas.microsoft.com/office/drawing/2014/main" id="{00000000-0008-0000-0E00-0000E6010000}"/>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96334</xdr:rowOff>
    </xdr:from>
    <xdr:ext cx="469744" cy="259045"/>
    <xdr:sp macro="" textlink="">
      <xdr:nvSpPr>
        <xdr:cNvPr id="487" name="n_1mainValue【学校施設】&#10;一人当たり面積">
          <a:extLst>
            <a:ext uri="{FF2B5EF4-FFF2-40B4-BE49-F238E27FC236}">
              <a16:creationId xmlns:a16="http://schemas.microsoft.com/office/drawing/2014/main" id="{00000000-0008-0000-0E00-0000E7010000}"/>
            </a:ext>
          </a:extLst>
        </xdr:cNvPr>
        <xdr:cNvSpPr txBox="1"/>
      </xdr:nvSpPr>
      <xdr:spPr>
        <a:xfrm>
          <a:off x="21075727"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a:extLst>
            <a:ext uri="{FF2B5EF4-FFF2-40B4-BE49-F238E27FC236}">
              <a16:creationId xmlns:a16="http://schemas.microsoft.com/office/drawing/2014/main" id="{00000000-0008-0000-0E00-00000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29" name="【公民館】&#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1" name="【公民館】&#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33" name="【公民館】&#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9541</xdr:rowOff>
    </xdr:from>
    <xdr:ext cx="405111" cy="259045"/>
    <xdr:sp macro="" textlink="">
      <xdr:nvSpPr>
        <xdr:cNvPr id="543" name="【公民館】&#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104</xdr:row>
      <xdr:rowOff>131445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5481300" y="179127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46" name="n_1aveValue【公民館】&#10;有形固定資産減価償却率">
          <a:extLst>
            <a:ext uri="{FF2B5EF4-FFF2-40B4-BE49-F238E27FC236}">
              <a16:creationId xmlns:a16="http://schemas.microsoft.com/office/drawing/2014/main" id="{00000000-0008-0000-0E00-000022020000}"/>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47" name="n_2aveValue【公民館】&#10;有形固定資産減価償却率">
          <a:extLst>
            <a:ext uri="{FF2B5EF4-FFF2-40B4-BE49-F238E27FC236}">
              <a16:creationId xmlns:a16="http://schemas.microsoft.com/office/drawing/2014/main" id="{00000000-0008-0000-0E00-000023020000}"/>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1922</xdr:rowOff>
    </xdr:from>
    <xdr:ext cx="405111" cy="259045"/>
    <xdr:sp macro="" textlink="">
      <xdr:nvSpPr>
        <xdr:cNvPr id="548" name="n_1mainValue【公民館】&#10;有形固定資産減価償却率">
          <a:extLst>
            <a:ext uri="{FF2B5EF4-FFF2-40B4-BE49-F238E27FC236}">
              <a16:creationId xmlns:a16="http://schemas.microsoft.com/office/drawing/2014/main" id="{00000000-0008-0000-0E00-000024020000}"/>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a:extLst>
            <a:ext uri="{FF2B5EF4-FFF2-40B4-BE49-F238E27FC236}">
              <a16:creationId xmlns:a16="http://schemas.microsoft.com/office/drawing/2014/main" id="{00000000-0008-0000-0E00-00003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5" name="【公民館】&#10;一人当たり面積最小値テキスト">
          <a:extLst>
            <a:ext uri="{FF2B5EF4-FFF2-40B4-BE49-F238E27FC236}">
              <a16:creationId xmlns:a16="http://schemas.microsoft.com/office/drawing/2014/main" id="{00000000-0008-0000-0E00-00003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77" name="【公民館】&#10;一人当たり面積最大値テキスト">
          <a:extLst>
            <a:ext uri="{FF2B5EF4-FFF2-40B4-BE49-F238E27FC236}">
              <a16:creationId xmlns:a16="http://schemas.microsoft.com/office/drawing/2014/main" id="{00000000-0008-0000-0E00-000041020000}"/>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579" name="【公民館】&#10;一人当たり面積平均値テキスト">
          <a:extLst>
            <a:ext uri="{FF2B5EF4-FFF2-40B4-BE49-F238E27FC236}">
              <a16:creationId xmlns:a16="http://schemas.microsoft.com/office/drawing/2014/main" id="{00000000-0008-0000-0E00-000043020000}"/>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98879</xdr:rowOff>
    </xdr:from>
    <xdr:to>
      <xdr:col>116</xdr:col>
      <xdr:colOff>114300</xdr:colOff>
      <xdr:row>107</xdr:row>
      <xdr:rowOff>29029</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77306</xdr:rowOff>
    </xdr:from>
    <xdr:ext cx="469744" cy="259045"/>
    <xdr:sp macro="" textlink="">
      <xdr:nvSpPr>
        <xdr:cNvPr id="589" name="【公民館】&#10;一人当たり面積該当値テキスト">
          <a:extLst>
            <a:ext uri="{FF2B5EF4-FFF2-40B4-BE49-F238E27FC236}">
              <a16:creationId xmlns:a16="http://schemas.microsoft.com/office/drawing/2014/main" id="{00000000-0008-0000-0E00-00004D020000}"/>
            </a:ext>
          </a:extLst>
        </xdr:cNvPr>
        <xdr:cNvSpPr txBox="1"/>
      </xdr:nvSpPr>
      <xdr:spPr>
        <a:xfrm>
          <a:off x="22199600" y="182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149679</xdr:rowOff>
    </xdr:from>
    <xdr:to>
      <xdr:col>116</xdr:col>
      <xdr:colOff>63500</xdr:colOff>
      <xdr:row>106</xdr:row>
      <xdr:rowOff>152944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1323300" y="183233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92" name="n_1aveValue【公民館】&#10;一人当たり面積">
          <a:extLst>
            <a:ext uri="{FF2B5EF4-FFF2-40B4-BE49-F238E27FC236}">
              <a16:creationId xmlns:a16="http://schemas.microsoft.com/office/drawing/2014/main" id="{00000000-0008-0000-0E00-000050020000}"/>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93" name="n_2aveValue【公民館】&#10;一人当たり面積">
          <a:extLst>
            <a:ext uri="{FF2B5EF4-FFF2-40B4-BE49-F238E27FC236}">
              <a16:creationId xmlns:a16="http://schemas.microsoft.com/office/drawing/2014/main" id="{00000000-0008-0000-0E00-000051020000}"/>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23421</xdr:rowOff>
    </xdr:from>
    <xdr:ext cx="469744" cy="259045"/>
    <xdr:sp macro="" textlink="">
      <xdr:nvSpPr>
        <xdr:cNvPr id="594" name="n_1mainValue【公民館】&#10;一人当たり面積">
          <a:extLst>
            <a:ext uri="{FF2B5EF4-FFF2-40B4-BE49-F238E27FC236}">
              <a16:creationId xmlns:a16="http://schemas.microsoft.com/office/drawing/2014/main" id="{00000000-0008-0000-0E00-000052020000}"/>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保育所であり、特に低くなっている施設は、学校施設である。しかしながら、学校施設については、小学校４校のうち２校で有形固定資産減価償却率が７０％を超えていることや、同じ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保育所において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近い数値となっていること</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などから、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大規模改修を行うなど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必要な状況となっている。平成２８年度に公共施設等総合管理計画を策定し、随時、詳細な内容も踏まえた個別施設計画の策定も進めているところであり、策定後はこれらの計画に基づいた事業実施に取り組む必要がある。また、公営住宅については、平成２８年度及び平成２９年度に改築が実施されたことから、前年度の数値を大きく下回り、平成２９年度には有形固定資産減価償却率は類似団体平均を下回っている。今後も引き続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含めた環境整備を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推進する必要性はあるものの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、現時点では</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ほとんどの施設において、一人当たり面積が類似団体内平均値を下回るなど、住民に対しては十分な状況とは言い難い面もある。人口減少が進行するなか、維持管理にかかる経費の増加に留意しつつ、当町における適正な在り方を協議し、環境の整備に継続して取り組んでいく。</a:t>
          </a:r>
          <a:endParaRPr lang="en-US" altLang="ja-JP"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14,521
14,477
61.45
5,683,727
5,492,877
163,200
3,600,778
6,574,037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00000000-0008-0000-0F00-00004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00000000-0008-0000-0F00-000047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00000000-0008-0000-0F00-000049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00000000-0008-0000-0F00-00004B000000}"/>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a:extLst>
            <a:ext uri="{FF2B5EF4-FFF2-40B4-BE49-F238E27FC236}">
              <a16:creationId xmlns:a16="http://schemas.microsoft.com/office/drawing/2014/main" id="{00000000-0008-0000-0F00-00004C000000}"/>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a:extLst>
            <a:ext uri="{FF2B5EF4-FFF2-40B4-BE49-F238E27FC236}">
              <a16:creationId xmlns:a16="http://schemas.microsoft.com/office/drawing/2014/main" id="{00000000-0008-0000-0F00-00004D000000}"/>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a:extLst>
            <a:ext uri="{FF2B5EF4-FFF2-40B4-BE49-F238E27FC236}">
              <a16:creationId xmlns:a16="http://schemas.microsoft.com/office/drawing/2014/main" id="{00000000-0008-0000-0F00-00004E00000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54356</xdr:rowOff>
    </xdr:from>
    <xdr:to>
      <xdr:col>24</xdr:col>
      <xdr:colOff>114300</xdr:colOff>
      <xdr:row>59</xdr:row>
      <xdr:rowOff>155956</xdr:rowOff>
    </xdr:to>
    <xdr:sp macro="" textlink="">
      <xdr:nvSpPr>
        <xdr:cNvPr id="86" name="楕円 85">
          <a:extLst>
            <a:ext uri="{FF2B5EF4-FFF2-40B4-BE49-F238E27FC236}">
              <a16:creationId xmlns:a16="http://schemas.microsoft.com/office/drawing/2014/main" id="{00000000-0008-0000-0F00-000056000000}"/>
            </a:ext>
          </a:extLst>
        </xdr:cNvPr>
        <xdr:cNvSpPr/>
      </xdr:nvSpPr>
      <xdr:spPr>
        <a:xfrm>
          <a:off x="4584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77233</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00000000-0008-0000-0F00-000057000000}"/>
            </a:ext>
          </a:extLst>
        </xdr:cNvPr>
        <xdr:cNvSpPr txBox="1"/>
      </xdr:nvSpPr>
      <xdr:spPr>
        <a:xfrm>
          <a:off x="4673600"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105156</xdr:rowOff>
    </xdr:from>
    <xdr:to>
      <xdr:col>24</xdr:col>
      <xdr:colOff>63500</xdr:colOff>
      <xdr:row>59</xdr:row>
      <xdr:rowOff>160020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flipV="1">
          <a:off x="3797300" y="102207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55897</xdr:rowOff>
    </xdr:from>
    <xdr:ext cx="405111" cy="259045"/>
    <xdr:sp macro="" textlink="">
      <xdr:nvSpPr>
        <xdr:cNvPr id="90" name="n_1mainValue【体育館・プール】&#10;有形固定資産減価償却率">
          <a:extLst>
            <a:ext uri="{FF2B5EF4-FFF2-40B4-BE49-F238E27FC236}">
              <a16:creationId xmlns:a16="http://schemas.microsoft.com/office/drawing/2014/main" id="{00000000-0008-0000-0F00-00005A00000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00000000-0008-0000-0F00-00007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5" name="【体育館・プール】&#10;一人当たり面積最小値テキスト">
          <a:extLst>
            <a:ext uri="{FF2B5EF4-FFF2-40B4-BE49-F238E27FC236}">
              <a16:creationId xmlns:a16="http://schemas.microsoft.com/office/drawing/2014/main" id="{00000000-0008-0000-0F00-000073000000}"/>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7" name="【体育館・プール】&#10;一人当たり面積最大値テキスト">
          <a:extLst>
            <a:ext uri="{FF2B5EF4-FFF2-40B4-BE49-F238E27FC236}">
              <a16:creationId xmlns:a16="http://schemas.microsoft.com/office/drawing/2014/main" id="{00000000-0008-0000-0F00-000075000000}"/>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19" name="【体育館・プール】&#10;一人当たり面積平均値テキスト">
          <a:extLst>
            <a:ext uri="{FF2B5EF4-FFF2-40B4-BE49-F238E27FC236}">
              <a16:creationId xmlns:a16="http://schemas.microsoft.com/office/drawing/2014/main" id="{00000000-0008-0000-0F00-000077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2" name="n_1aveValue【体育館・プール】&#10;一人当たり面積">
          <a:extLst>
            <a:ext uri="{FF2B5EF4-FFF2-40B4-BE49-F238E27FC236}">
              <a16:creationId xmlns:a16="http://schemas.microsoft.com/office/drawing/2014/main" id="{00000000-0008-0000-0F00-00007A000000}"/>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4" name="n_2aveValue【体育館・プール】&#10;一人当たり面積">
          <a:extLst>
            <a:ext uri="{FF2B5EF4-FFF2-40B4-BE49-F238E27FC236}">
              <a16:creationId xmlns:a16="http://schemas.microsoft.com/office/drawing/2014/main" id="{00000000-0008-0000-0F00-00007C000000}"/>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131" name="【体育館・プール】&#10;一人当たり面積該当値テキスト">
          <a:extLst>
            <a:ext uri="{FF2B5EF4-FFF2-40B4-BE49-F238E27FC236}">
              <a16:creationId xmlns:a16="http://schemas.microsoft.com/office/drawing/2014/main" id="{00000000-0008-0000-0F00-000083000000}"/>
            </a:ext>
          </a:extLst>
        </xdr:cNvPr>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34290</xdr:rowOff>
    </xdr:from>
    <xdr:to>
      <xdr:col>50</xdr:col>
      <xdr:colOff>165100</xdr:colOff>
      <xdr:row>61</xdr:row>
      <xdr:rowOff>135890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85090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105384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127017</xdr:rowOff>
    </xdr:from>
    <xdr:ext cx="469744" cy="259045"/>
    <xdr:sp macro="" textlink="">
      <xdr:nvSpPr>
        <xdr:cNvPr id="134" name="n_1mainValue【体育館・プール】&#10;一人当たり面積">
          <a:extLst>
            <a:ext uri="{FF2B5EF4-FFF2-40B4-BE49-F238E27FC236}">
              <a16:creationId xmlns:a16="http://schemas.microsoft.com/office/drawing/2014/main" id="{00000000-0008-0000-0F00-000086000000}"/>
            </a:ext>
          </a:extLst>
        </xdr:cNvPr>
        <xdr:cNvSpPr txBox="1"/>
      </xdr:nvSpPr>
      <xdr:spPr>
        <a:xfrm>
          <a:off x="93917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6" name="【保健センター・保健所】&#10;有形固定資産減価償却率グラフ枠">
          <a:extLst>
            <a:ext uri="{FF2B5EF4-FFF2-40B4-BE49-F238E27FC236}">
              <a16:creationId xmlns:a16="http://schemas.microsoft.com/office/drawing/2014/main" id="{00000000-0008-0000-0F00-0000CE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08" name="【保健センター・保健所】&#10;有形固定資産減価償却率最小値テキスト">
          <a:extLst>
            <a:ext uri="{FF2B5EF4-FFF2-40B4-BE49-F238E27FC236}">
              <a16:creationId xmlns:a16="http://schemas.microsoft.com/office/drawing/2014/main" id="{00000000-0008-0000-0F00-0000D000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10" name="【保健センター・保健所】&#10;有形固定資産減価償却率最大値テキスト">
          <a:extLst>
            <a:ext uri="{FF2B5EF4-FFF2-40B4-BE49-F238E27FC236}">
              <a16:creationId xmlns:a16="http://schemas.microsoft.com/office/drawing/2014/main" id="{00000000-0008-0000-0F00-0000D200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212" name="【保健センター・保健所】&#10;有形固定資産減価償却率平均値テキスト">
          <a:extLst>
            <a:ext uri="{FF2B5EF4-FFF2-40B4-BE49-F238E27FC236}">
              <a16:creationId xmlns:a16="http://schemas.microsoft.com/office/drawing/2014/main" id="{00000000-0008-0000-0F00-0000D4000000}"/>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215" name="n_1aveValue【保健センター・保健所】&#10;有形固定資産減価償却率">
          <a:extLst>
            <a:ext uri="{FF2B5EF4-FFF2-40B4-BE49-F238E27FC236}">
              <a16:creationId xmlns:a16="http://schemas.microsoft.com/office/drawing/2014/main" id="{00000000-0008-0000-0F00-0000D7000000}"/>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217" name="n_2aveValue【保健センター・保健所】&#10;有形固定資産減価償却率">
          <a:extLst>
            <a:ext uri="{FF2B5EF4-FFF2-40B4-BE49-F238E27FC236}">
              <a16:creationId xmlns:a16="http://schemas.microsoft.com/office/drawing/2014/main" id="{00000000-0008-0000-0F00-0000D900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6268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34942</xdr:rowOff>
    </xdr:from>
    <xdr:ext cx="405111" cy="259045"/>
    <xdr:sp macro="" textlink="">
      <xdr:nvSpPr>
        <xdr:cNvPr id="224" name="【保健センター・保健所】&#10;有形固定資産減価償却率該当値テキスト">
          <a:extLst>
            <a:ext uri="{FF2B5EF4-FFF2-40B4-BE49-F238E27FC236}">
              <a16:creationId xmlns:a16="http://schemas.microsoft.com/office/drawing/2014/main" id="{00000000-0008-0000-0F00-0000E0000000}"/>
            </a:ext>
          </a:extLst>
        </xdr:cNvPr>
        <xdr:cNvSpPr txBox="1"/>
      </xdr:nvSpPr>
      <xdr:spPr>
        <a:xfrm>
          <a:off x="163576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150495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5481300" y="1034986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46372</xdr:rowOff>
    </xdr:from>
    <xdr:ext cx="405111" cy="259045"/>
    <xdr:sp macro="" textlink="">
      <xdr:nvSpPr>
        <xdr:cNvPr id="227" name="n_1mainValue【保健センター・保健所】&#10;有形固定資産減価償却率">
          <a:extLst>
            <a:ext uri="{FF2B5EF4-FFF2-40B4-BE49-F238E27FC236}">
              <a16:creationId xmlns:a16="http://schemas.microsoft.com/office/drawing/2014/main" id="{00000000-0008-0000-0F00-0000E3000000}"/>
            </a:ext>
          </a:extLst>
        </xdr:cNvPr>
        <xdr:cNvSpPr txBox="1"/>
      </xdr:nvSpPr>
      <xdr:spPr>
        <a:xfrm>
          <a:off x="152660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8" name="【保健センター・保健所】&#10;一人当たり面積グラフ枠">
          <a:extLst>
            <a:ext uri="{FF2B5EF4-FFF2-40B4-BE49-F238E27FC236}">
              <a16:creationId xmlns:a16="http://schemas.microsoft.com/office/drawing/2014/main" id="{00000000-0008-0000-0F00-0000F8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250" name="【保健センター・保健所】&#10;一人当たり面積最小値テキスト">
          <a:extLst>
            <a:ext uri="{FF2B5EF4-FFF2-40B4-BE49-F238E27FC236}">
              <a16:creationId xmlns:a16="http://schemas.microsoft.com/office/drawing/2014/main" id="{00000000-0008-0000-0F00-0000FA00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252" name="【保健センター・保健所】&#10;一人当たり面積最大値テキスト">
          <a:extLst>
            <a:ext uri="{FF2B5EF4-FFF2-40B4-BE49-F238E27FC236}">
              <a16:creationId xmlns:a16="http://schemas.microsoft.com/office/drawing/2014/main" id="{00000000-0008-0000-0F00-0000FC00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254" name="【保健センター・保健所】&#10;一人当たり面積平均値テキスト">
          <a:extLst>
            <a:ext uri="{FF2B5EF4-FFF2-40B4-BE49-F238E27FC236}">
              <a16:creationId xmlns:a16="http://schemas.microsoft.com/office/drawing/2014/main" id="{00000000-0008-0000-0F00-0000FE000000}"/>
            </a:ext>
          </a:extLst>
        </xdr:cNvPr>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257" name="n_1aveValue【保健センター・保健所】&#10;一人当たり面積">
          <a:extLst>
            <a:ext uri="{FF2B5EF4-FFF2-40B4-BE49-F238E27FC236}">
              <a16:creationId xmlns:a16="http://schemas.microsoft.com/office/drawing/2014/main" id="{00000000-0008-0000-0F00-000001010000}"/>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259" name="n_2aveValue【保健センター・保健所】&#10;一人当たり面積">
          <a:extLst>
            <a:ext uri="{FF2B5EF4-FFF2-40B4-BE49-F238E27FC236}">
              <a16:creationId xmlns:a16="http://schemas.microsoft.com/office/drawing/2014/main" id="{00000000-0008-0000-0F00-000003010000}"/>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127508</xdr:rowOff>
    </xdr:from>
    <xdr:to>
      <xdr:col>116</xdr:col>
      <xdr:colOff>114300</xdr:colOff>
      <xdr:row>61</xdr:row>
      <xdr:rowOff>57658</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22110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150385</xdr:rowOff>
    </xdr:from>
    <xdr:ext cx="469744" cy="259045"/>
    <xdr:sp macro="" textlink="">
      <xdr:nvSpPr>
        <xdr:cNvPr id="266" name="【保健センター・保健所】&#10;一人当たり面積該当値テキスト">
          <a:extLst>
            <a:ext uri="{FF2B5EF4-FFF2-40B4-BE49-F238E27FC236}">
              <a16:creationId xmlns:a16="http://schemas.microsoft.com/office/drawing/2014/main" id="{00000000-0008-0000-0F00-00000A010000}"/>
            </a:ext>
          </a:extLst>
        </xdr:cNvPr>
        <xdr:cNvSpPr txBox="1"/>
      </xdr:nvSpPr>
      <xdr:spPr>
        <a:xfrm>
          <a:off x="22199600"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xdr:rowOff>
    </xdr:from>
    <xdr:to>
      <xdr:col>116</xdr:col>
      <xdr:colOff>63500</xdr:colOff>
      <xdr:row>61</xdr:row>
      <xdr:rowOff>11430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21323300" y="1046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269" name="n_1mainValue【保健センター・保健所】&#10;一人当たり面積">
          <a:extLst>
            <a:ext uri="{FF2B5EF4-FFF2-40B4-BE49-F238E27FC236}">
              <a16:creationId xmlns:a16="http://schemas.microsoft.com/office/drawing/2014/main" id="{00000000-0008-0000-0F00-00000D01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3" name="【消防施設】&#10;有形固定資産減価償却率グラフ枠">
          <a:extLst>
            <a:ext uri="{FF2B5EF4-FFF2-40B4-BE49-F238E27FC236}">
              <a16:creationId xmlns:a16="http://schemas.microsoft.com/office/drawing/2014/main" id="{00000000-0008-0000-0F00-00002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295" name="【消防施設】&#10;有形固定資産減価償却率最小値テキスト">
          <a:extLst>
            <a:ext uri="{FF2B5EF4-FFF2-40B4-BE49-F238E27FC236}">
              <a16:creationId xmlns:a16="http://schemas.microsoft.com/office/drawing/2014/main" id="{00000000-0008-0000-0F00-000027010000}"/>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297" name="【消防施設】&#10;有形固定資産減価償却率最大値テキスト">
          <a:extLst>
            <a:ext uri="{FF2B5EF4-FFF2-40B4-BE49-F238E27FC236}">
              <a16:creationId xmlns:a16="http://schemas.microsoft.com/office/drawing/2014/main" id="{00000000-0008-0000-0F00-00002901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299" name="【消防施設】&#10;有形固定資産減価償却率平均値テキスト">
          <a:extLst>
            <a:ext uri="{FF2B5EF4-FFF2-40B4-BE49-F238E27FC236}">
              <a16:creationId xmlns:a16="http://schemas.microsoft.com/office/drawing/2014/main" id="{00000000-0008-0000-0F00-00002B010000}"/>
            </a:ext>
          </a:extLst>
        </xdr:cNvPr>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302" name="n_1aveValue【消防施設】&#10;有形固定資産減価償却率">
          <a:extLst>
            <a:ext uri="{FF2B5EF4-FFF2-40B4-BE49-F238E27FC236}">
              <a16:creationId xmlns:a16="http://schemas.microsoft.com/office/drawing/2014/main" id="{00000000-0008-0000-0F00-00002E010000}"/>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04" name="n_2aveValue【消防施設】&#10;有形固定資産減価償却率">
          <a:extLst>
            <a:ext uri="{FF2B5EF4-FFF2-40B4-BE49-F238E27FC236}">
              <a16:creationId xmlns:a16="http://schemas.microsoft.com/office/drawing/2014/main" id="{00000000-0008-0000-0F00-000030010000}"/>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311" name="【消防施設】&#10;有形固定資産減価償却率該当値テキスト">
          <a:extLst>
            <a:ext uri="{FF2B5EF4-FFF2-40B4-BE49-F238E27FC236}">
              <a16:creationId xmlns:a16="http://schemas.microsoft.com/office/drawing/2014/main" id="{00000000-0008-0000-0F00-000037010000}"/>
            </a:ext>
          </a:extLst>
        </xdr:cNvPr>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80011</xdr:rowOff>
    </xdr:from>
    <xdr:to>
      <xdr:col>85</xdr:col>
      <xdr:colOff>127000</xdr:colOff>
      <xdr:row>80</xdr:row>
      <xdr:rowOff>127636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5481300" y="137960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314" name="n_1mainValue【消防施設】&#10;有形固定資産減価償却率">
          <a:extLst>
            <a:ext uri="{FF2B5EF4-FFF2-40B4-BE49-F238E27FC236}">
              <a16:creationId xmlns:a16="http://schemas.microsoft.com/office/drawing/2014/main" id="{00000000-0008-0000-0F00-00003A010000}"/>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5" name="【消防施設】&#10;一人当たり面積グラフ枠">
          <a:extLst>
            <a:ext uri="{FF2B5EF4-FFF2-40B4-BE49-F238E27FC236}">
              <a16:creationId xmlns:a16="http://schemas.microsoft.com/office/drawing/2014/main" id="{00000000-0008-0000-0F00-00004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337" name="【消防施設】&#10;一人当たり面積最小値テキスト">
          <a:extLst>
            <a:ext uri="{FF2B5EF4-FFF2-40B4-BE49-F238E27FC236}">
              <a16:creationId xmlns:a16="http://schemas.microsoft.com/office/drawing/2014/main" id="{00000000-0008-0000-0F00-00005101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339" name="【消防施設】&#10;一人当たり面積最大値テキスト">
          <a:extLst>
            <a:ext uri="{FF2B5EF4-FFF2-40B4-BE49-F238E27FC236}">
              <a16:creationId xmlns:a16="http://schemas.microsoft.com/office/drawing/2014/main" id="{00000000-0008-0000-0F00-000053010000}"/>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341" name="【消防施設】&#10;一人当たり面積平均値テキスト">
          <a:extLst>
            <a:ext uri="{FF2B5EF4-FFF2-40B4-BE49-F238E27FC236}">
              <a16:creationId xmlns:a16="http://schemas.microsoft.com/office/drawing/2014/main" id="{00000000-0008-0000-0F00-000055010000}"/>
            </a:ext>
          </a:extLst>
        </xdr:cNvPr>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344" name="n_1aveValue【消防施設】&#10;一人当たり面積">
          <a:extLst>
            <a:ext uri="{FF2B5EF4-FFF2-40B4-BE49-F238E27FC236}">
              <a16:creationId xmlns:a16="http://schemas.microsoft.com/office/drawing/2014/main" id="{00000000-0008-0000-0F00-00005801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346" name="n_2aveValue【消防施設】&#10;一人当たり面積">
          <a:extLst>
            <a:ext uri="{FF2B5EF4-FFF2-40B4-BE49-F238E27FC236}">
              <a16:creationId xmlns:a16="http://schemas.microsoft.com/office/drawing/2014/main" id="{00000000-0008-0000-0F00-00005A010000}"/>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353" name="【消防施設】&#10;一人当たり面積該当値テキスト">
          <a:extLst>
            <a:ext uri="{FF2B5EF4-FFF2-40B4-BE49-F238E27FC236}">
              <a16:creationId xmlns:a16="http://schemas.microsoft.com/office/drawing/2014/main" id="{00000000-0008-0000-0F00-000061010000}"/>
            </a:ext>
          </a:extLst>
        </xdr:cNvPr>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84</xdr:row>
      <xdr:rowOff>170687</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1323300" y="1457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356" name="n_1mainValue【消防施設】&#10;一人当たり面積">
          <a:extLst>
            <a:ext uri="{FF2B5EF4-FFF2-40B4-BE49-F238E27FC236}">
              <a16:creationId xmlns:a16="http://schemas.microsoft.com/office/drawing/2014/main" id="{00000000-0008-0000-0F00-000064010000}"/>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0" name="【庁舎】&#10;有形固定資産減価償却率グラフ枠">
          <a:extLst>
            <a:ext uri="{FF2B5EF4-FFF2-40B4-BE49-F238E27FC236}">
              <a16:creationId xmlns:a16="http://schemas.microsoft.com/office/drawing/2014/main" id="{00000000-0008-0000-0F00-00007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382" name="【庁舎】&#10;有形固定資産減価償却率最小値テキスト">
          <a:extLst>
            <a:ext uri="{FF2B5EF4-FFF2-40B4-BE49-F238E27FC236}">
              <a16:creationId xmlns:a16="http://schemas.microsoft.com/office/drawing/2014/main" id="{00000000-0008-0000-0F00-00007E010000}"/>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384" name="【庁舎】&#10;有形固定資産減価償却率最大値テキスト">
          <a:extLst>
            <a:ext uri="{FF2B5EF4-FFF2-40B4-BE49-F238E27FC236}">
              <a16:creationId xmlns:a16="http://schemas.microsoft.com/office/drawing/2014/main" id="{00000000-0008-0000-0F00-000080010000}"/>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386" name="【庁舎】&#10;有形固定資産減価償却率平均値テキスト">
          <a:extLst>
            <a:ext uri="{FF2B5EF4-FFF2-40B4-BE49-F238E27FC236}">
              <a16:creationId xmlns:a16="http://schemas.microsoft.com/office/drawing/2014/main" id="{00000000-0008-0000-0F00-000082010000}"/>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389" name="n_1aveValue【庁舎】&#10;有形固定資産減価償却率">
          <a:extLst>
            <a:ext uri="{FF2B5EF4-FFF2-40B4-BE49-F238E27FC236}">
              <a16:creationId xmlns:a16="http://schemas.microsoft.com/office/drawing/2014/main" id="{00000000-0008-0000-0F00-00008501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391" name="n_2aveValue【庁舎】&#10;有形固定資産減価償却率">
          <a:extLst>
            <a:ext uri="{FF2B5EF4-FFF2-40B4-BE49-F238E27FC236}">
              <a16:creationId xmlns:a16="http://schemas.microsoft.com/office/drawing/2014/main" id="{00000000-0008-0000-0F00-000087010000}"/>
            </a:ext>
          </a:extLst>
        </xdr:cNvPr>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398" name="【庁舎】&#10;有形固定資産減価償却率該当値テキスト">
          <a:extLst>
            <a:ext uri="{FF2B5EF4-FFF2-40B4-BE49-F238E27FC236}">
              <a16:creationId xmlns:a16="http://schemas.microsoft.com/office/drawing/2014/main" id="{00000000-0008-0000-0F00-00008E010000}"/>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108586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5481300" y="182384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150513</xdr:rowOff>
    </xdr:from>
    <xdr:ext cx="405111" cy="259045"/>
    <xdr:sp macro="" textlink="">
      <xdr:nvSpPr>
        <xdr:cNvPr id="401" name="n_1mainValue【庁舎】&#10;有形固定資産減価償却率">
          <a:extLst>
            <a:ext uri="{FF2B5EF4-FFF2-40B4-BE49-F238E27FC236}">
              <a16:creationId xmlns:a16="http://schemas.microsoft.com/office/drawing/2014/main" id="{00000000-0008-0000-0F00-000091010000}"/>
            </a:ext>
          </a:extLst>
        </xdr:cNvPr>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00000000-0008-0000-0F00-0000A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430" name="【庁舎】&#10;一人当たり面積最小値テキスト">
          <a:extLst>
            <a:ext uri="{FF2B5EF4-FFF2-40B4-BE49-F238E27FC236}">
              <a16:creationId xmlns:a16="http://schemas.microsoft.com/office/drawing/2014/main" id="{00000000-0008-0000-0F00-0000AE010000}"/>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432" name="【庁舎】&#10;一人当たり面積最大値テキスト">
          <a:extLst>
            <a:ext uri="{FF2B5EF4-FFF2-40B4-BE49-F238E27FC236}">
              <a16:creationId xmlns:a16="http://schemas.microsoft.com/office/drawing/2014/main" id="{00000000-0008-0000-0F00-0000B0010000}"/>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434" name="【庁舎】&#10;一人当たり面積平均値テキスト">
          <a:extLst>
            <a:ext uri="{FF2B5EF4-FFF2-40B4-BE49-F238E27FC236}">
              <a16:creationId xmlns:a16="http://schemas.microsoft.com/office/drawing/2014/main" id="{00000000-0008-0000-0F00-0000B201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437" name="n_1aveValue【庁舎】&#10;一人当たり面積">
          <a:extLst>
            <a:ext uri="{FF2B5EF4-FFF2-40B4-BE49-F238E27FC236}">
              <a16:creationId xmlns:a16="http://schemas.microsoft.com/office/drawing/2014/main" id="{00000000-0008-0000-0F00-0000B5010000}"/>
            </a:ext>
          </a:extLst>
        </xdr:cNvPr>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439" name="n_2aveValue【庁舎】&#10;一人当たり面積">
          <a:extLst>
            <a:ext uri="{FF2B5EF4-FFF2-40B4-BE49-F238E27FC236}">
              <a16:creationId xmlns:a16="http://schemas.microsoft.com/office/drawing/2014/main" id="{00000000-0008-0000-0F00-0000B7010000}"/>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123983</xdr:rowOff>
    </xdr:from>
    <xdr:to>
      <xdr:col>116</xdr:col>
      <xdr:colOff>114300</xdr:colOff>
      <xdr:row>106</xdr:row>
      <xdr:rowOff>54133</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2110700" y="181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146860</xdr:rowOff>
    </xdr:from>
    <xdr:ext cx="469744" cy="259045"/>
    <xdr:sp macro="" textlink="">
      <xdr:nvSpPr>
        <xdr:cNvPr id="446" name="【庁舎】&#10;一人当たり面積該当値テキスト">
          <a:extLst>
            <a:ext uri="{FF2B5EF4-FFF2-40B4-BE49-F238E27FC236}">
              <a16:creationId xmlns:a16="http://schemas.microsoft.com/office/drawing/2014/main" id="{00000000-0008-0000-0F00-0000BE010000}"/>
            </a:ext>
          </a:extLst>
        </xdr:cNvPr>
        <xdr:cNvSpPr txBox="1"/>
      </xdr:nvSpPr>
      <xdr:spPr>
        <a:xfrm>
          <a:off x="22199600" y="1797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129699</xdr:rowOff>
    </xdr:from>
    <xdr:to>
      <xdr:col>112</xdr:col>
      <xdr:colOff>38100</xdr:colOff>
      <xdr:row>106</xdr:row>
      <xdr:rowOff>59849</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1272500" y="181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3333</xdr:rowOff>
    </xdr:from>
    <xdr:to>
      <xdr:col>116</xdr:col>
      <xdr:colOff>63500</xdr:colOff>
      <xdr:row>106</xdr:row>
      <xdr:rowOff>9049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21323300" y="1817703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76376</xdr:rowOff>
    </xdr:from>
    <xdr:ext cx="469744" cy="259045"/>
    <xdr:sp macro="" textlink="">
      <xdr:nvSpPr>
        <xdr:cNvPr id="449" name="n_1mainValue【庁舎】&#10;一人当たり面積">
          <a:extLst>
            <a:ext uri="{FF2B5EF4-FFF2-40B4-BE49-F238E27FC236}">
              <a16:creationId xmlns:a16="http://schemas.microsoft.com/office/drawing/2014/main" id="{00000000-0008-0000-0F00-0000C1010000}"/>
            </a:ext>
          </a:extLst>
        </xdr:cNvPr>
        <xdr:cNvSpPr txBox="1"/>
      </xdr:nvSpPr>
      <xdr:spPr>
        <a:xfrm>
          <a:off x="21075727" y="179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該当施設すべてにおいて、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なっている施設は、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体育館・プール及び消防施設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とりわけ体育館の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が７０％を超えており、早急な大規模改修が必要とされている。なお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施設については、有形固定資産減価償却率が７０％を超えて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いるものの、当町は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消防・救急体制</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非常備で</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消防・救急業務を山形市に全面的に委託して</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いることから</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大規模施設は有しておらず、</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当町に存しているのは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小規模な</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詰所のみで</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ある。また、消防団の再編成も進められていることから、適宜、計画的な改修は必要なものの全体的には減少傾向にある。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公共施設等総合管理計画を策定し、随時、詳細な内容も踏まえた個別施設計画の策定も進めているところであり、策定後はこれらの計画に基づいた事業実施に取り組む必要がある。庁舎については、本庁舎が平成１１年度に建設され、有形固定資産減価償却率も４０％にも満たないことから低い水準にある。今後も引き続き、施設の統廃合を含めた環境整備を推進する必要性はあるものの、現時点ではほとんどの施設におい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一人当たり面積が類似団体</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値と同水準となっている。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人口減少が進行するなか、維持管理にかかる経費の増加に留意しつつ、当町における適正な在り方を協議し、環境の整備に継続して取り組んでいく。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5683727</v>
      </c>
      <c r="BO4" s="410"/>
      <c r="BP4" s="410"/>
      <c r="BQ4" s="410"/>
      <c r="BR4" s="410"/>
      <c r="BS4" s="410"/>
      <c r="BT4" s="410"/>
      <c r="BU4" s="411"/>
      <c r="BV4" s="409">
        <v>5749908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5.0999999999999996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5492877</v>
      </c>
      <c r="BO5" s="447"/>
      <c r="BP5" s="447"/>
      <c r="BQ5" s="447"/>
      <c r="BR5" s="447"/>
      <c r="BS5" s="447"/>
      <c r="BT5" s="447"/>
      <c r="BU5" s="448"/>
      <c r="BV5" s="446">
        <v>5562848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95.5</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190850</v>
      </c>
      <c r="BO6" s="447"/>
      <c r="BP6" s="447"/>
      <c r="BQ6" s="447"/>
      <c r="BR6" s="447"/>
      <c r="BS6" s="447"/>
      <c r="BT6" s="447"/>
      <c r="BU6" s="448"/>
      <c r="BV6" s="446">
        <v>187060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100.3</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27650</v>
      </c>
      <c r="BO7" s="447"/>
      <c r="BP7" s="447"/>
      <c r="BQ7" s="447"/>
      <c r="BR7" s="447"/>
      <c r="BS7" s="447"/>
      <c r="BT7" s="447"/>
      <c r="BU7" s="448"/>
      <c r="BV7" s="446">
        <v>3427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3600778</v>
      </c>
      <c r="CU7" s="447"/>
      <c r="CV7" s="447"/>
      <c r="CW7" s="447"/>
      <c r="CX7" s="447"/>
      <c r="CY7" s="447"/>
      <c r="CZ7" s="447"/>
      <c r="DA7" s="448"/>
      <c r="DB7" s="446">
        <v>3617410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163200</v>
      </c>
      <c r="BO8" s="447"/>
      <c r="BP8" s="447"/>
      <c r="BQ8" s="447"/>
      <c r="BR8" s="447"/>
      <c r="BS8" s="447"/>
      <c r="BT8" s="447"/>
      <c r="BU8" s="448"/>
      <c r="BV8" s="446">
        <v>183633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14369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-20433</v>
      </c>
      <c r="BO9" s="447"/>
      <c r="BP9" s="447"/>
      <c r="BQ9" s="447"/>
      <c r="BR9" s="447"/>
      <c r="BS9" s="447"/>
      <c r="BT9" s="447"/>
      <c r="BU9" s="448"/>
      <c r="BV9" s="446">
        <v>-80007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15.6</v>
      </c>
      <c r="CU9" s="444"/>
      <c r="CV9" s="444"/>
      <c r="CW9" s="444"/>
      <c r="CX9" s="444"/>
      <c r="CY9" s="444"/>
      <c r="CZ9" s="444"/>
      <c r="DA9" s="445"/>
      <c r="DB9" s="443">
        <v>14.2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15139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81</v>
      </c>
      <c r="BO10" s="447"/>
      <c r="BP10" s="447"/>
      <c r="BQ10" s="447"/>
      <c r="BR10" s="447"/>
      <c r="BS10" s="447"/>
      <c r="BT10" s="447"/>
      <c r="BU10" s="448"/>
      <c r="BV10" s="446">
        <v>30156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14521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90000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14477</v>
      </c>
      <c r="S13" s="528"/>
      <c r="T13" s="528"/>
      <c r="U13" s="528"/>
      <c r="V13" s="529"/>
      <c r="W13" s="462" t="s">
        <v>134</v>
      </c>
      <c r="X13" s="463"/>
      <c r="Y13" s="463"/>
      <c r="Z13" s="463"/>
      <c r="AA13" s="463"/>
      <c r="AB13" s="453"/>
      <c r="AC13" s="497">
        <v>435</v>
      </c>
      <c r="AD13" s="498"/>
      <c r="AE13" s="498"/>
      <c r="AF13" s="498"/>
      <c r="AG13" s="537"/>
      <c r="AH13" s="497">
        <v>574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-110352</v>
      </c>
      <c r="BO13" s="447"/>
      <c r="BP13" s="447"/>
      <c r="BQ13" s="447"/>
      <c r="BR13" s="447"/>
      <c r="BS13" s="447"/>
      <c r="BT13" s="447"/>
      <c r="BU13" s="448"/>
      <c r="BV13" s="446">
        <v>-49851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14655</v>
      </c>
      <c r="S14" s="528"/>
      <c r="T14" s="528"/>
      <c r="U14" s="528"/>
      <c r="V14" s="529"/>
      <c r="W14" s="436"/>
      <c r="X14" s="437"/>
      <c r="Y14" s="437"/>
      <c r="Z14" s="437"/>
      <c r="AA14" s="437"/>
      <c r="AB14" s="426"/>
      <c r="AC14" s="530">
        <v>6.3</v>
      </c>
      <c r="AD14" s="531"/>
      <c r="AE14" s="531"/>
      <c r="AF14" s="531"/>
      <c r="AG14" s="532"/>
      <c r="AH14" s="530">
        <v>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79.400000000000006</v>
      </c>
      <c r="CU14" s="542"/>
      <c r="CV14" s="542"/>
      <c r="CW14" s="542"/>
      <c r="CX14" s="542"/>
      <c r="CY14" s="542"/>
      <c r="CZ14" s="542"/>
      <c r="DA14" s="543"/>
      <c r="DB14" s="541">
        <v>80.099999999999994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14612</v>
      </c>
      <c r="S15" s="528"/>
      <c r="T15" s="528"/>
      <c r="U15" s="528"/>
      <c r="V15" s="529"/>
      <c r="W15" s="462" t="s">
        <v>141</v>
      </c>
      <c r="X15" s="463"/>
      <c r="Y15" s="463"/>
      <c r="Z15" s="463"/>
      <c r="AA15" s="463"/>
      <c r="AB15" s="453"/>
      <c r="AC15" s="497">
        <v>2202</v>
      </c>
      <c r="AD15" s="498"/>
      <c r="AE15" s="498"/>
      <c r="AF15" s="498"/>
      <c r="AG15" s="537"/>
      <c r="AH15" s="497">
        <v>2252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1217327</v>
      </c>
      <c r="BO15" s="410"/>
      <c r="BP15" s="410"/>
      <c r="BQ15" s="410"/>
      <c r="BR15" s="410"/>
      <c r="BS15" s="410"/>
      <c r="BT15" s="410"/>
      <c r="BU15" s="411"/>
      <c r="BV15" s="409">
        <v>1208117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32</v>
      </c>
      <c r="AD16" s="531"/>
      <c r="AE16" s="531"/>
      <c r="AF16" s="531"/>
      <c r="AG16" s="532"/>
      <c r="AH16" s="530">
        <v>31.2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3120532</v>
      </c>
      <c r="BO16" s="447"/>
      <c r="BP16" s="447"/>
      <c r="BQ16" s="447"/>
      <c r="BR16" s="447"/>
      <c r="BS16" s="447"/>
      <c r="BT16" s="447"/>
      <c r="BU16" s="448"/>
      <c r="BV16" s="446">
        <v>3151648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4240</v>
      </c>
      <c r="AD17" s="498"/>
      <c r="AE17" s="498"/>
      <c r="AF17" s="498"/>
      <c r="AG17" s="537"/>
      <c r="AH17" s="497">
        <v>4388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1523954</v>
      </c>
      <c r="BO17" s="447"/>
      <c r="BP17" s="447"/>
      <c r="BQ17" s="447"/>
      <c r="BR17" s="447"/>
      <c r="BS17" s="447"/>
      <c r="BT17" s="447"/>
      <c r="BU17" s="448"/>
      <c r="BV17" s="446">
        <v>1508845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61.45</v>
      </c>
      <c r="M18" s="559"/>
      <c r="N18" s="559"/>
      <c r="O18" s="559"/>
      <c r="P18" s="559"/>
      <c r="Q18" s="559"/>
      <c r="R18" s="560"/>
      <c r="S18" s="560"/>
      <c r="T18" s="560"/>
      <c r="U18" s="560"/>
      <c r="V18" s="561"/>
      <c r="W18" s="464"/>
      <c r="X18" s="465"/>
      <c r="Y18" s="465"/>
      <c r="Z18" s="465"/>
      <c r="AA18" s="465"/>
      <c r="AB18" s="456"/>
      <c r="AC18" s="562">
        <v>61.7</v>
      </c>
      <c r="AD18" s="563"/>
      <c r="AE18" s="563"/>
      <c r="AF18" s="563"/>
      <c r="AG18" s="564"/>
      <c r="AH18" s="562">
        <v>60.8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3493698</v>
      </c>
      <c r="BO18" s="447"/>
      <c r="BP18" s="447"/>
      <c r="BQ18" s="447"/>
      <c r="BR18" s="447"/>
      <c r="BS18" s="447"/>
      <c r="BT18" s="447"/>
      <c r="BU18" s="448"/>
      <c r="BV18" s="446">
        <v>3467086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234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4120829</v>
      </c>
      <c r="BO19" s="447"/>
      <c r="BP19" s="447"/>
      <c r="BQ19" s="447"/>
      <c r="BR19" s="447"/>
      <c r="BS19" s="447"/>
      <c r="BT19" s="447"/>
      <c r="BU19" s="448"/>
      <c r="BV19" s="446">
        <v>4123941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4440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6574037</v>
      </c>
      <c r="BO23" s="447"/>
      <c r="BP23" s="447"/>
      <c r="BQ23" s="447"/>
      <c r="BR23" s="447"/>
      <c r="BS23" s="447"/>
      <c r="BT23" s="447"/>
      <c r="BU23" s="448"/>
      <c r="BV23" s="446">
        <v>6914922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8200</v>
      </c>
      <c r="R24" s="498"/>
      <c r="S24" s="498"/>
      <c r="T24" s="498"/>
      <c r="U24" s="498"/>
      <c r="V24" s="537"/>
      <c r="W24" s="596"/>
      <c r="X24" s="584"/>
      <c r="Y24" s="585"/>
      <c r="Z24" s="496" t="s">
        <v>165</v>
      </c>
      <c r="AA24" s="476"/>
      <c r="AB24" s="476"/>
      <c r="AC24" s="476"/>
      <c r="AD24" s="476"/>
      <c r="AE24" s="476"/>
      <c r="AF24" s="476"/>
      <c r="AG24" s="477"/>
      <c r="AH24" s="497">
        <v>110</v>
      </c>
      <c r="AI24" s="498"/>
      <c r="AJ24" s="498"/>
      <c r="AK24" s="498"/>
      <c r="AL24" s="537"/>
      <c r="AM24" s="497">
        <v>339570</v>
      </c>
      <c r="AN24" s="498"/>
      <c r="AO24" s="498"/>
      <c r="AP24" s="498"/>
      <c r="AQ24" s="498"/>
      <c r="AR24" s="537"/>
      <c r="AS24" s="497">
        <v>3087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2920136</v>
      </c>
      <c r="BO24" s="447"/>
      <c r="BP24" s="447"/>
      <c r="BQ24" s="447"/>
      <c r="BR24" s="447"/>
      <c r="BS24" s="447"/>
      <c r="BT24" s="447"/>
      <c r="BU24" s="448"/>
      <c r="BV24" s="446">
        <v>3175948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6350</v>
      </c>
      <c r="R25" s="498"/>
      <c r="S25" s="498"/>
      <c r="T25" s="498"/>
      <c r="U25" s="498"/>
      <c r="V25" s="537"/>
      <c r="W25" s="596"/>
      <c r="X25" s="584"/>
      <c r="Y25" s="585"/>
      <c r="Z25" s="496" t="s">
        <v>168</v>
      </c>
      <c r="AA25" s="476"/>
      <c r="AB25" s="476"/>
      <c r="AC25" s="476"/>
      <c r="AD25" s="476"/>
      <c r="AE25" s="476"/>
      <c r="AF25" s="476"/>
      <c r="AG25" s="477"/>
      <c r="AH25" s="497" t="s">
        <v>122</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229078</v>
      </c>
      <c r="BO25" s="410"/>
      <c r="BP25" s="410"/>
      <c r="BQ25" s="410"/>
      <c r="BR25" s="410"/>
      <c r="BS25" s="410"/>
      <c r="BT25" s="410"/>
      <c r="BU25" s="411"/>
      <c r="BV25" s="409">
        <v>205905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5850</v>
      </c>
      <c r="R26" s="498"/>
      <c r="S26" s="498"/>
      <c r="T26" s="498"/>
      <c r="U26" s="498"/>
      <c r="V26" s="537"/>
      <c r="W26" s="596"/>
      <c r="X26" s="584"/>
      <c r="Y26" s="585"/>
      <c r="Z26" s="496" t="s">
        <v>172</v>
      </c>
      <c r="AA26" s="606"/>
      <c r="AB26" s="606"/>
      <c r="AC26" s="606"/>
      <c r="AD26" s="606"/>
      <c r="AE26" s="606"/>
      <c r="AF26" s="606"/>
      <c r="AG26" s="607"/>
      <c r="AH26" s="497">
        <v>11</v>
      </c>
      <c r="AI26" s="498"/>
      <c r="AJ26" s="498"/>
      <c r="AK26" s="498"/>
      <c r="AL26" s="537"/>
      <c r="AM26" s="497">
        <v>38830</v>
      </c>
      <c r="AN26" s="498"/>
      <c r="AO26" s="498"/>
      <c r="AP26" s="498"/>
      <c r="AQ26" s="498"/>
      <c r="AR26" s="537"/>
      <c r="AS26" s="497">
        <v>3530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3100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245104</v>
      </c>
      <c r="BO27" s="620"/>
      <c r="BP27" s="620"/>
      <c r="BQ27" s="620"/>
      <c r="BR27" s="620"/>
      <c r="BS27" s="620"/>
      <c r="BT27" s="620"/>
      <c r="BU27" s="621"/>
      <c r="BV27" s="619">
        <v>245091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2550</v>
      </c>
      <c r="R28" s="498"/>
      <c r="S28" s="498"/>
      <c r="T28" s="498"/>
      <c r="U28" s="498"/>
      <c r="V28" s="537"/>
      <c r="W28" s="596"/>
      <c r="X28" s="584"/>
      <c r="Y28" s="585"/>
      <c r="Z28" s="496" t="s">
        <v>180</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413264</v>
      </c>
      <c r="BO28" s="410"/>
      <c r="BP28" s="410"/>
      <c r="BQ28" s="410"/>
      <c r="BR28" s="410"/>
      <c r="BS28" s="410"/>
      <c r="BT28" s="410"/>
      <c r="BU28" s="411"/>
      <c r="BV28" s="409">
        <v>503183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9</v>
      </c>
      <c r="M29" s="498"/>
      <c r="N29" s="498"/>
      <c r="O29" s="498"/>
      <c r="P29" s="537"/>
      <c r="Q29" s="497">
        <v>2400</v>
      </c>
      <c r="R29" s="498"/>
      <c r="S29" s="498"/>
      <c r="T29" s="498"/>
      <c r="U29" s="498"/>
      <c r="V29" s="537"/>
      <c r="W29" s="597"/>
      <c r="X29" s="598"/>
      <c r="Y29" s="599"/>
      <c r="Z29" s="496" t="s">
        <v>183</v>
      </c>
      <c r="AA29" s="476"/>
      <c r="AB29" s="476"/>
      <c r="AC29" s="476"/>
      <c r="AD29" s="476"/>
      <c r="AE29" s="476"/>
      <c r="AF29" s="476"/>
      <c r="AG29" s="477"/>
      <c r="AH29" s="497">
        <v>111</v>
      </c>
      <c r="AI29" s="498"/>
      <c r="AJ29" s="498"/>
      <c r="AK29" s="498"/>
      <c r="AL29" s="537"/>
      <c r="AM29" s="497">
        <v>343755</v>
      </c>
      <c r="AN29" s="498"/>
      <c r="AO29" s="498"/>
      <c r="AP29" s="498"/>
      <c r="AQ29" s="498"/>
      <c r="AR29" s="537"/>
      <c r="AS29" s="497">
        <v>3097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149320</v>
      </c>
      <c r="BO29" s="447"/>
      <c r="BP29" s="447"/>
      <c r="BQ29" s="447"/>
      <c r="BR29" s="447"/>
      <c r="BS29" s="447"/>
      <c r="BT29" s="447"/>
      <c r="BU29" s="448"/>
      <c r="BV29" s="446">
        <v>149235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785328</v>
      </c>
      <c r="BO30" s="620"/>
      <c r="BP30" s="620"/>
      <c r="BQ30" s="620"/>
      <c r="BR30" s="620"/>
      <c r="BS30" s="620"/>
      <c r="BT30" s="620"/>
      <c r="BU30" s="621"/>
      <c r="BV30" s="619">
        <v>747975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山辺町国民健康保険特別会計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山辺町公共下水道事業特別会計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山形県消防補償等組合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山形県東村山郡山辺町土地開発公社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山辺町介護保険特別会計（保険事業）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山辺町簡易水道等特別会計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山形県自治会館管理組合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山辺町後期高齢者医療特別会計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山形県市町村職員退職手当組合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山形広域環境事務組合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山形県市町村交通災害共済組合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山形県後期高齢者医療広域連合（普通会計分）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山形県後期高齢者医療広域連合（事業会計分）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最上川中部水道企業団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aBxNN605xGkfZeBjjwlzflRgc/4pn3YLv9P1vh7itt9M/dX0+uItB8jEc1owPxS4JjEw54BolCFlqL86D6zfw==" saltValue="OV7xDaZ9an/l/N7dx+2U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1243926</v>
      </c>
      <c r="S5" s="649"/>
      <c r="T5" s="649"/>
      <c r="U5" s="649"/>
      <c r="V5" s="649"/>
      <c r="W5" s="649"/>
      <c r="X5" s="649"/>
      <c r="Y5" s="650"/>
      <c r="Z5" s="651">
        <v>21.9</v>
      </c>
      <c r="AA5" s="651"/>
      <c r="AB5" s="651"/>
      <c r="AC5" s="651"/>
      <c r="AD5" s="652">
        <v>1243926</v>
      </c>
      <c r="AE5" s="652"/>
      <c r="AF5" s="652"/>
      <c r="AG5" s="652"/>
      <c r="AH5" s="652"/>
      <c r="AI5" s="652"/>
      <c r="AJ5" s="652"/>
      <c r="AK5" s="652"/>
      <c r="AL5" s="653">
        <v>35.700000000000003</v>
      </c>
      <c r="AM5" s="654"/>
      <c r="AN5" s="654"/>
      <c r="AO5" s="655"/>
      <c r="AP5" s="645" t="s">
        <v>224</v>
      </c>
      <c r="AQ5" s="646"/>
      <c r="AR5" s="646"/>
      <c r="AS5" s="646"/>
      <c r="AT5" s="646"/>
      <c r="AU5" s="646"/>
      <c r="AV5" s="646"/>
      <c r="AW5" s="646"/>
      <c r="AX5" s="646"/>
      <c r="AY5" s="646"/>
      <c r="AZ5" s="646"/>
      <c r="BA5" s="646"/>
      <c r="BB5" s="646"/>
      <c r="BC5" s="646"/>
      <c r="BD5" s="646"/>
      <c r="BE5" s="646"/>
      <c r="BF5" s="647"/>
      <c r="BG5" s="659">
        <v>1222258</v>
      </c>
      <c r="BH5" s="660"/>
      <c r="BI5" s="660"/>
      <c r="BJ5" s="660"/>
      <c r="BK5" s="660"/>
      <c r="BL5" s="660"/>
      <c r="BM5" s="660"/>
      <c r="BN5" s="661"/>
      <c r="BO5" s="662">
        <v>98.3</v>
      </c>
      <c r="BP5" s="662"/>
      <c r="BQ5" s="662"/>
      <c r="BR5" s="662"/>
      <c r="BS5" s="663">
        <v>3508</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57842</v>
      </c>
      <c r="S6" s="660"/>
      <c r="T6" s="660"/>
      <c r="U6" s="660"/>
      <c r="V6" s="660"/>
      <c r="W6" s="660"/>
      <c r="X6" s="660"/>
      <c r="Y6" s="661"/>
      <c r="Z6" s="662">
        <v>1</v>
      </c>
      <c r="AA6" s="662"/>
      <c r="AB6" s="662"/>
      <c r="AC6" s="662"/>
      <c r="AD6" s="663">
        <v>57842</v>
      </c>
      <c r="AE6" s="663"/>
      <c r="AF6" s="663"/>
      <c r="AG6" s="663"/>
      <c r="AH6" s="663"/>
      <c r="AI6" s="663"/>
      <c r="AJ6" s="663"/>
      <c r="AK6" s="663"/>
      <c r="AL6" s="664">
        <v>1.7</v>
      </c>
      <c r="AM6" s="665"/>
      <c r="AN6" s="665"/>
      <c r="AO6" s="666"/>
      <c r="AP6" s="656" t="s">
        <v>229</v>
      </c>
      <c r="AQ6" s="657"/>
      <c r="AR6" s="657"/>
      <c r="AS6" s="657"/>
      <c r="AT6" s="657"/>
      <c r="AU6" s="657"/>
      <c r="AV6" s="657"/>
      <c r="AW6" s="657"/>
      <c r="AX6" s="657"/>
      <c r="AY6" s="657"/>
      <c r="AZ6" s="657"/>
      <c r="BA6" s="657"/>
      <c r="BB6" s="657"/>
      <c r="BC6" s="657"/>
      <c r="BD6" s="657"/>
      <c r="BE6" s="657"/>
      <c r="BF6" s="658"/>
      <c r="BG6" s="659">
        <v>1222258</v>
      </c>
      <c r="BH6" s="660"/>
      <c r="BI6" s="660"/>
      <c r="BJ6" s="660"/>
      <c r="BK6" s="660"/>
      <c r="BL6" s="660"/>
      <c r="BM6" s="660"/>
      <c r="BN6" s="661"/>
      <c r="BO6" s="662">
        <v>98.3</v>
      </c>
      <c r="BP6" s="662"/>
      <c r="BQ6" s="662"/>
      <c r="BR6" s="662"/>
      <c r="BS6" s="663">
        <v>3508</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82461</v>
      </c>
      <c r="CS6" s="660"/>
      <c r="CT6" s="660"/>
      <c r="CU6" s="660"/>
      <c r="CV6" s="660"/>
      <c r="CW6" s="660"/>
      <c r="CX6" s="660"/>
      <c r="CY6" s="661"/>
      <c r="CZ6" s="653">
        <v>1.5</v>
      </c>
      <c r="DA6" s="654"/>
      <c r="DB6" s="654"/>
      <c r="DC6" s="673"/>
      <c r="DD6" s="668" t="s">
        <v>131</v>
      </c>
      <c r="DE6" s="660"/>
      <c r="DF6" s="660"/>
      <c r="DG6" s="660"/>
      <c r="DH6" s="660"/>
      <c r="DI6" s="660"/>
      <c r="DJ6" s="660"/>
      <c r="DK6" s="660"/>
      <c r="DL6" s="660"/>
      <c r="DM6" s="660"/>
      <c r="DN6" s="660"/>
      <c r="DO6" s="660"/>
      <c r="DP6" s="661"/>
      <c r="DQ6" s="668">
        <v>82461</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3120</v>
      </c>
      <c r="S7" s="660"/>
      <c r="T7" s="660"/>
      <c r="U7" s="660"/>
      <c r="V7" s="660"/>
      <c r="W7" s="660"/>
      <c r="X7" s="660"/>
      <c r="Y7" s="661"/>
      <c r="Z7" s="662">
        <v>0.1</v>
      </c>
      <c r="AA7" s="662"/>
      <c r="AB7" s="662"/>
      <c r="AC7" s="662"/>
      <c r="AD7" s="663">
        <v>3120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590723</v>
      </c>
      <c r="BH7" s="660"/>
      <c r="BI7" s="660"/>
      <c r="BJ7" s="660"/>
      <c r="BK7" s="660"/>
      <c r="BL7" s="660"/>
      <c r="BM7" s="660"/>
      <c r="BN7" s="661"/>
      <c r="BO7" s="662">
        <v>47.5</v>
      </c>
      <c r="BP7" s="662"/>
      <c r="BQ7" s="662"/>
      <c r="BR7" s="662"/>
      <c r="BS7" s="663">
        <v>3508</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985880</v>
      </c>
      <c r="CS7" s="660"/>
      <c r="CT7" s="660"/>
      <c r="CU7" s="660"/>
      <c r="CV7" s="660"/>
      <c r="CW7" s="660"/>
      <c r="CX7" s="660"/>
      <c r="CY7" s="661"/>
      <c r="CZ7" s="662">
        <v>17.899999999999999</v>
      </c>
      <c r="DA7" s="662"/>
      <c r="DB7" s="662"/>
      <c r="DC7" s="662"/>
      <c r="DD7" s="668">
        <v>9963</v>
      </c>
      <c r="DE7" s="660"/>
      <c r="DF7" s="660"/>
      <c r="DG7" s="660"/>
      <c r="DH7" s="660"/>
      <c r="DI7" s="660"/>
      <c r="DJ7" s="660"/>
      <c r="DK7" s="660"/>
      <c r="DL7" s="660"/>
      <c r="DM7" s="660"/>
      <c r="DN7" s="660"/>
      <c r="DO7" s="660"/>
      <c r="DP7" s="661"/>
      <c r="DQ7" s="668">
        <v>660816</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4093</v>
      </c>
      <c r="S8" s="660"/>
      <c r="T8" s="660"/>
      <c r="U8" s="660"/>
      <c r="V8" s="660"/>
      <c r="W8" s="660"/>
      <c r="X8" s="660"/>
      <c r="Y8" s="661"/>
      <c r="Z8" s="662">
        <v>0.1</v>
      </c>
      <c r="AA8" s="662"/>
      <c r="AB8" s="662"/>
      <c r="AC8" s="662"/>
      <c r="AD8" s="663">
        <v>4093</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25490</v>
      </c>
      <c r="BH8" s="660"/>
      <c r="BI8" s="660"/>
      <c r="BJ8" s="660"/>
      <c r="BK8" s="660"/>
      <c r="BL8" s="660"/>
      <c r="BM8" s="660"/>
      <c r="BN8" s="661"/>
      <c r="BO8" s="662">
        <v>2</v>
      </c>
      <c r="BP8" s="662"/>
      <c r="BQ8" s="662"/>
      <c r="BR8" s="662"/>
      <c r="BS8" s="668" t="s">
        <v>131</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1489346</v>
      </c>
      <c r="CS8" s="660"/>
      <c r="CT8" s="660"/>
      <c r="CU8" s="660"/>
      <c r="CV8" s="660"/>
      <c r="CW8" s="660"/>
      <c r="CX8" s="660"/>
      <c r="CY8" s="661"/>
      <c r="CZ8" s="662">
        <v>27.1</v>
      </c>
      <c r="DA8" s="662"/>
      <c r="DB8" s="662"/>
      <c r="DC8" s="662"/>
      <c r="DD8" s="668">
        <v>7334</v>
      </c>
      <c r="DE8" s="660"/>
      <c r="DF8" s="660"/>
      <c r="DG8" s="660"/>
      <c r="DH8" s="660"/>
      <c r="DI8" s="660"/>
      <c r="DJ8" s="660"/>
      <c r="DK8" s="660"/>
      <c r="DL8" s="660"/>
      <c r="DM8" s="660"/>
      <c r="DN8" s="660"/>
      <c r="DO8" s="660"/>
      <c r="DP8" s="661"/>
      <c r="DQ8" s="668">
        <v>863560</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4180</v>
      </c>
      <c r="S9" s="660"/>
      <c r="T9" s="660"/>
      <c r="U9" s="660"/>
      <c r="V9" s="660"/>
      <c r="W9" s="660"/>
      <c r="X9" s="660"/>
      <c r="Y9" s="661"/>
      <c r="Z9" s="662">
        <v>0.1</v>
      </c>
      <c r="AA9" s="662"/>
      <c r="AB9" s="662"/>
      <c r="AC9" s="662"/>
      <c r="AD9" s="663">
        <v>4180</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528648</v>
      </c>
      <c r="BH9" s="660"/>
      <c r="BI9" s="660"/>
      <c r="BJ9" s="660"/>
      <c r="BK9" s="660"/>
      <c r="BL9" s="660"/>
      <c r="BM9" s="660"/>
      <c r="BN9" s="661"/>
      <c r="BO9" s="662">
        <v>42.5</v>
      </c>
      <c r="BP9" s="662"/>
      <c r="BQ9" s="662"/>
      <c r="BR9" s="662"/>
      <c r="BS9" s="668" t="s">
        <v>131</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345926</v>
      </c>
      <c r="CS9" s="660"/>
      <c r="CT9" s="660"/>
      <c r="CU9" s="660"/>
      <c r="CV9" s="660"/>
      <c r="CW9" s="660"/>
      <c r="CX9" s="660"/>
      <c r="CY9" s="661"/>
      <c r="CZ9" s="662">
        <v>6.3</v>
      </c>
      <c r="DA9" s="662"/>
      <c r="DB9" s="662"/>
      <c r="DC9" s="662"/>
      <c r="DD9" s="668">
        <v>9147</v>
      </c>
      <c r="DE9" s="660"/>
      <c r="DF9" s="660"/>
      <c r="DG9" s="660"/>
      <c r="DH9" s="660"/>
      <c r="DI9" s="660"/>
      <c r="DJ9" s="660"/>
      <c r="DK9" s="660"/>
      <c r="DL9" s="660"/>
      <c r="DM9" s="660"/>
      <c r="DN9" s="660"/>
      <c r="DO9" s="660"/>
      <c r="DP9" s="661"/>
      <c r="DQ9" s="668">
        <v>290472</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131</v>
      </c>
      <c r="AA10" s="662"/>
      <c r="AB10" s="662"/>
      <c r="AC10" s="662"/>
      <c r="AD10" s="663" t="s">
        <v>241</v>
      </c>
      <c r="AE10" s="663"/>
      <c r="AF10" s="663"/>
      <c r="AG10" s="663"/>
      <c r="AH10" s="663"/>
      <c r="AI10" s="663"/>
      <c r="AJ10" s="663"/>
      <c r="AK10" s="663"/>
      <c r="AL10" s="664" t="s">
        <v>241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18835</v>
      </c>
      <c r="BH10" s="660"/>
      <c r="BI10" s="660"/>
      <c r="BJ10" s="660"/>
      <c r="BK10" s="660"/>
      <c r="BL10" s="660"/>
      <c r="BM10" s="660"/>
      <c r="BN10" s="661"/>
      <c r="BO10" s="662">
        <v>1.5</v>
      </c>
      <c r="BP10" s="662"/>
      <c r="BQ10" s="662"/>
      <c r="BR10" s="662"/>
      <c r="BS10" s="668" t="s">
        <v>131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14015</v>
      </c>
      <c r="CS10" s="660"/>
      <c r="CT10" s="660"/>
      <c r="CU10" s="660"/>
      <c r="CV10" s="660"/>
      <c r="CW10" s="660"/>
      <c r="CX10" s="660"/>
      <c r="CY10" s="661"/>
      <c r="CZ10" s="662">
        <v>0.3</v>
      </c>
      <c r="DA10" s="662"/>
      <c r="DB10" s="662"/>
      <c r="DC10" s="662"/>
      <c r="DD10" s="668" t="s">
        <v>131</v>
      </c>
      <c r="DE10" s="660"/>
      <c r="DF10" s="660"/>
      <c r="DG10" s="660"/>
      <c r="DH10" s="660"/>
      <c r="DI10" s="660"/>
      <c r="DJ10" s="660"/>
      <c r="DK10" s="660"/>
      <c r="DL10" s="660"/>
      <c r="DM10" s="660"/>
      <c r="DN10" s="660"/>
      <c r="DO10" s="660"/>
      <c r="DP10" s="661"/>
      <c r="DQ10" s="668">
        <v>6428</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241</v>
      </c>
      <c r="S11" s="660"/>
      <c r="T11" s="660"/>
      <c r="U11" s="660"/>
      <c r="V11" s="660"/>
      <c r="W11" s="660"/>
      <c r="X11" s="660"/>
      <c r="Y11" s="661"/>
      <c r="Z11" s="662" t="s">
        <v>241</v>
      </c>
      <c r="AA11" s="662"/>
      <c r="AB11" s="662"/>
      <c r="AC11" s="662"/>
      <c r="AD11" s="663" t="s">
        <v>131</v>
      </c>
      <c r="AE11" s="663"/>
      <c r="AF11" s="663"/>
      <c r="AG11" s="663"/>
      <c r="AH11" s="663"/>
      <c r="AI11" s="663"/>
      <c r="AJ11" s="663"/>
      <c r="AK11" s="663"/>
      <c r="AL11" s="664" t="s">
        <v>241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17750</v>
      </c>
      <c r="BH11" s="660"/>
      <c r="BI11" s="660"/>
      <c r="BJ11" s="660"/>
      <c r="BK11" s="660"/>
      <c r="BL11" s="660"/>
      <c r="BM11" s="660"/>
      <c r="BN11" s="661"/>
      <c r="BO11" s="662">
        <v>1.4</v>
      </c>
      <c r="BP11" s="662"/>
      <c r="BQ11" s="662"/>
      <c r="BR11" s="662"/>
      <c r="BS11" s="668">
        <v>3508</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401709</v>
      </c>
      <c r="CS11" s="660"/>
      <c r="CT11" s="660"/>
      <c r="CU11" s="660"/>
      <c r="CV11" s="660"/>
      <c r="CW11" s="660"/>
      <c r="CX11" s="660"/>
      <c r="CY11" s="661"/>
      <c r="CZ11" s="662">
        <v>7.3</v>
      </c>
      <c r="DA11" s="662"/>
      <c r="DB11" s="662"/>
      <c r="DC11" s="662"/>
      <c r="DD11" s="668">
        <v>10525</v>
      </c>
      <c r="DE11" s="660"/>
      <c r="DF11" s="660"/>
      <c r="DG11" s="660"/>
      <c r="DH11" s="660"/>
      <c r="DI11" s="660"/>
      <c r="DJ11" s="660"/>
      <c r="DK11" s="660"/>
      <c r="DL11" s="660"/>
      <c r="DM11" s="660"/>
      <c r="DN11" s="660"/>
      <c r="DO11" s="660"/>
      <c r="DP11" s="661"/>
      <c r="DQ11" s="668">
        <v>131182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220791</v>
      </c>
      <c r="S12" s="660"/>
      <c r="T12" s="660"/>
      <c r="U12" s="660"/>
      <c r="V12" s="660"/>
      <c r="W12" s="660"/>
      <c r="X12" s="660"/>
      <c r="Y12" s="661"/>
      <c r="Z12" s="662">
        <v>3.9</v>
      </c>
      <c r="AA12" s="662"/>
      <c r="AB12" s="662"/>
      <c r="AC12" s="662"/>
      <c r="AD12" s="663">
        <v>220791</v>
      </c>
      <c r="AE12" s="663"/>
      <c r="AF12" s="663"/>
      <c r="AG12" s="663"/>
      <c r="AH12" s="663"/>
      <c r="AI12" s="663"/>
      <c r="AJ12" s="663"/>
      <c r="AK12" s="663"/>
      <c r="AL12" s="664">
        <v>6.3</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534230</v>
      </c>
      <c r="BH12" s="660"/>
      <c r="BI12" s="660"/>
      <c r="BJ12" s="660"/>
      <c r="BK12" s="660"/>
      <c r="BL12" s="660"/>
      <c r="BM12" s="660"/>
      <c r="BN12" s="661"/>
      <c r="BO12" s="662">
        <v>42.9</v>
      </c>
      <c r="BP12" s="662"/>
      <c r="BQ12" s="662"/>
      <c r="BR12" s="662"/>
      <c r="BS12" s="668" t="s">
        <v>241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108206</v>
      </c>
      <c r="CS12" s="660"/>
      <c r="CT12" s="660"/>
      <c r="CU12" s="660"/>
      <c r="CV12" s="660"/>
      <c r="CW12" s="660"/>
      <c r="CX12" s="660"/>
      <c r="CY12" s="661"/>
      <c r="CZ12" s="662">
        <v>2</v>
      </c>
      <c r="DA12" s="662"/>
      <c r="DB12" s="662"/>
      <c r="DC12" s="662"/>
      <c r="DD12" s="668" t="s">
        <v>241</v>
      </c>
      <c r="DE12" s="660"/>
      <c r="DF12" s="660"/>
      <c r="DG12" s="660"/>
      <c r="DH12" s="660"/>
      <c r="DI12" s="660"/>
      <c r="DJ12" s="660"/>
      <c r="DK12" s="660"/>
      <c r="DL12" s="660"/>
      <c r="DM12" s="660"/>
      <c r="DN12" s="660"/>
      <c r="DO12" s="660"/>
      <c r="DP12" s="661"/>
      <c r="DQ12" s="668">
        <v>43114</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10488</v>
      </c>
      <c r="S13" s="660"/>
      <c r="T13" s="660"/>
      <c r="U13" s="660"/>
      <c r="V13" s="660"/>
      <c r="W13" s="660"/>
      <c r="X13" s="660"/>
      <c r="Y13" s="661"/>
      <c r="Z13" s="662">
        <v>0.2</v>
      </c>
      <c r="AA13" s="662"/>
      <c r="AB13" s="662"/>
      <c r="AC13" s="662"/>
      <c r="AD13" s="663">
        <v>10488</v>
      </c>
      <c r="AE13" s="663"/>
      <c r="AF13" s="663"/>
      <c r="AG13" s="663"/>
      <c r="AH13" s="663"/>
      <c r="AI13" s="663"/>
      <c r="AJ13" s="663"/>
      <c r="AK13" s="663"/>
      <c r="AL13" s="664">
        <v>0.3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532419</v>
      </c>
      <c r="BH13" s="660"/>
      <c r="BI13" s="660"/>
      <c r="BJ13" s="660"/>
      <c r="BK13" s="660"/>
      <c r="BL13" s="660"/>
      <c r="BM13" s="660"/>
      <c r="BN13" s="661"/>
      <c r="BO13" s="662">
        <v>42.8</v>
      </c>
      <c r="BP13" s="662"/>
      <c r="BQ13" s="662"/>
      <c r="BR13" s="662"/>
      <c r="BS13" s="668" t="s">
        <v>131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603671</v>
      </c>
      <c r="CS13" s="660"/>
      <c r="CT13" s="660"/>
      <c r="CU13" s="660"/>
      <c r="CV13" s="660"/>
      <c r="CW13" s="660"/>
      <c r="CX13" s="660"/>
      <c r="CY13" s="661"/>
      <c r="CZ13" s="662">
        <v>11</v>
      </c>
      <c r="DA13" s="662"/>
      <c r="DB13" s="662"/>
      <c r="DC13" s="662"/>
      <c r="DD13" s="668">
        <v>186655</v>
      </c>
      <c r="DE13" s="660"/>
      <c r="DF13" s="660"/>
      <c r="DG13" s="660"/>
      <c r="DH13" s="660"/>
      <c r="DI13" s="660"/>
      <c r="DJ13" s="660"/>
      <c r="DK13" s="660"/>
      <c r="DL13" s="660"/>
      <c r="DM13" s="660"/>
      <c r="DN13" s="660"/>
      <c r="DO13" s="660"/>
      <c r="DP13" s="661"/>
      <c r="DQ13" s="668">
        <v>425285</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241</v>
      </c>
      <c r="AA14" s="662"/>
      <c r="AB14" s="662"/>
      <c r="AC14" s="662"/>
      <c r="AD14" s="663" t="s">
        <v>131</v>
      </c>
      <c r="AE14" s="663"/>
      <c r="AF14" s="663"/>
      <c r="AG14" s="663"/>
      <c r="AH14" s="663"/>
      <c r="AI14" s="663"/>
      <c r="AJ14" s="663"/>
      <c r="AK14" s="663"/>
      <c r="AL14" s="664" t="s">
        <v>131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42071</v>
      </c>
      <c r="BH14" s="660"/>
      <c r="BI14" s="660"/>
      <c r="BJ14" s="660"/>
      <c r="BK14" s="660"/>
      <c r="BL14" s="660"/>
      <c r="BM14" s="660"/>
      <c r="BN14" s="661"/>
      <c r="BO14" s="662">
        <v>3.4</v>
      </c>
      <c r="BP14" s="662"/>
      <c r="BQ14" s="662"/>
      <c r="BR14" s="662"/>
      <c r="BS14" s="668" t="s">
        <v>131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300691</v>
      </c>
      <c r="CS14" s="660"/>
      <c r="CT14" s="660"/>
      <c r="CU14" s="660"/>
      <c r="CV14" s="660"/>
      <c r="CW14" s="660"/>
      <c r="CX14" s="660"/>
      <c r="CY14" s="661"/>
      <c r="CZ14" s="662">
        <v>5.5</v>
      </c>
      <c r="DA14" s="662"/>
      <c r="DB14" s="662"/>
      <c r="DC14" s="662"/>
      <c r="DD14" s="668">
        <v>1248</v>
      </c>
      <c r="DE14" s="660"/>
      <c r="DF14" s="660"/>
      <c r="DG14" s="660"/>
      <c r="DH14" s="660"/>
      <c r="DI14" s="660"/>
      <c r="DJ14" s="660"/>
      <c r="DK14" s="660"/>
      <c r="DL14" s="660"/>
      <c r="DM14" s="660"/>
      <c r="DN14" s="660"/>
      <c r="DO14" s="660"/>
      <c r="DP14" s="661"/>
      <c r="DQ14" s="668">
        <v>297325</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16431</v>
      </c>
      <c r="S15" s="660"/>
      <c r="T15" s="660"/>
      <c r="U15" s="660"/>
      <c r="V15" s="660"/>
      <c r="W15" s="660"/>
      <c r="X15" s="660"/>
      <c r="Y15" s="661"/>
      <c r="Z15" s="662">
        <v>0.3</v>
      </c>
      <c r="AA15" s="662"/>
      <c r="AB15" s="662"/>
      <c r="AC15" s="662"/>
      <c r="AD15" s="663">
        <v>16431</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55234</v>
      </c>
      <c r="BH15" s="660"/>
      <c r="BI15" s="660"/>
      <c r="BJ15" s="660"/>
      <c r="BK15" s="660"/>
      <c r="BL15" s="660"/>
      <c r="BM15" s="660"/>
      <c r="BN15" s="661"/>
      <c r="BO15" s="662">
        <v>4.4000000000000004</v>
      </c>
      <c r="BP15" s="662"/>
      <c r="BQ15" s="662"/>
      <c r="BR15" s="662"/>
      <c r="BS15" s="668" t="s">
        <v>131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516485</v>
      </c>
      <c r="CS15" s="660"/>
      <c r="CT15" s="660"/>
      <c r="CU15" s="660"/>
      <c r="CV15" s="660"/>
      <c r="CW15" s="660"/>
      <c r="CX15" s="660"/>
      <c r="CY15" s="661"/>
      <c r="CZ15" s="662">
        <v>9.4</v>
      </c>
      <c r="DA15" s="662"/>
      <c r="DB15" s="662"/>
      <c r="DC15" s="662"/>
      <c r="DD15" s="668">
        <v>16321</v>
      </c>
      <c r="DE15" s="660"/>
      <c r="DF15" s="660"/>
      <c r="DG15" s="660"/>
      <c r="DH15" s="660"/>
      <c r="DI15" s="660"/>
      <c r="DJ15" s="660"/>
      <c r="DK15" s="660"/>
      <c r="DL15" s="660"/>
      <c r="DM15" s="660"/>
      <c r="DN15" s="660"/>
      <c r="DO15" s="660"/>
      <c r="DP15" s="661"/>
      <c r="DQ15" s="668">
        <v>485403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131</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8" t="s">
        <v>131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259</v>
      </c>
      <c r="CS16" s="660"/>
      <c r="CT16" s="660"/>
      <c r="CU16" s="660"/>
      <c r="CV16" s="660"/>
      <c r="CW16" s="660"/>
      <c r="CX16" s="660"/>
      <c r="CY16" s="661"/>
      <c r="CZ16" s="662">
        <v>0</v>
      </c>
      <c r="DA16" s="662"/>
      <c r="DB16" s="662"/>
      <c r="DC16" s="662"/>
      <c r="DD16" s="668" t="s">
        <v>131</v>
      </c>
      <c r="DE16" s="660"/>
      <c r="DF16" s="660"/>
      <c r="DG16" s="660"/>
      <c r="DH16" s="660"/>
      <c r="DI16" s="660"/>
      <c r="DJ16" s="660"/>
      <c r="DK16" s="660"/>
      <c r="DL16" s="660"/>
      <c r="DM16" s="660"/>
      <c r="DN16" s="660"/>
      <c r="DO16" s="660"/>
      <c r="DP16" s="661"/>
      <c r="DQ16" s="668">
        <v>259</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11094</v>
      </c>
      <c r="S17" s="660"/>
      <c r="T17" s="660"/>
      <c r="U17" s="660"/>
      <c r="V17" s="660"/>
      <c r="W17" s="660"/>
      <c r="X17" s="660"/>
      <c r="Y17" s="661"/>
      <c r="Z17" s="662">
        <v>0.2</v>
      </c>
      <c r="AA17" s="662"/>
      <c r="AB17" s="662"/>
      <c r="AC17" s="662"/>
      <c r="AD17" s="663">
        <v>11094</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644228</v>
      </c>
      <c r="CS17" s="660"/>
      <c r="CT17" s="660"/>
      <c r="CU17" s="660"/>
      <c r="CV17" s="660"/>
      <c r="CW17" s="660"/>
      <c r="CX17" s="660"/>
      <c r="CY17" s="661"/>
      <c r="CZ17" s="662">
        <v>11.7</v>
      </c>
      <c r="DA17" s="662"/>
      <c r="DB17" s="662"/>
      <c r="DC17" s="662"/>
      <c r="DD17" s="668" t="s">
        <v>131</v>
      </c>
      <c r="DE17" s="660"/>
      <c r="DF17" s="660"/>
      <c r="DG17" s="660"/>
      <c r="DH17" s="660"/>
      <c r="DI17" s="660"/>
      <c r="DJ17" s="660"/>
      <c r="DK17" s="660"/>
      <c r="DL17" s="660"/>
      <c r="DM17" s="660"/>
      <c r="DN17" s="660"/>
      <c r="DO17" s="660"/>
      <c r="DP17" s="661"/>
      <c r="DQ17" s="668">
        <v>643674</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2074813</v>
      </c>
      <c r="S18" s="660"/>
      <c r="T18" s="660"/>
      <c r="U18" s="660"/>
      <c r="V18" s="660"/>
      <c r="W18" s="660"/>
      <c r="X18" s="660"/>
      <c r="Y18" s="661"/>
      <c r="Z18" s="662">
        <v>36.5</v>
      </c>
      <c r="AA18" s="662"/>
      <c r="AB18" s="662"/>
      <c r="AC18" s="662"/>
      <c r="AD18" s="663">
        <v>1901435</v>
      </c>
      <c r="AE18" s="663"/>
      <c r="AF18" s="663"/>
      <c r="AG18" s="663"/>
      <c r="AH18" s="663"/>
      <c r="AI18" s="663"/>
      <c r="AJ18" s="663"/>
      <c r="AK18" s="663"/>
      <c r="AL18" s="664">
        <v>54.6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241</v>
      </c>
      <c r="BP18" s="662"/>
      <c r="BQ18" s="662"/>
      <c r="BR18" s="662"/>
      <c r="BS18" s="668" t="s">
        <v>131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131</v>
      </c>
      <c r="DA18" s="662"/>
      <c r="DB18" s="662"/>
      <c r="DC18" s="662"/>
      <c r="DD18" s="668" t="s">
        <v>241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1901435</v>
      </c>
      <c r="S19" s="660"/>
      <c r="T19" s="660"/>
      <c r="U19" s="660"/>
      <c r="V19" s="660"/>
      <c r="W19" s="660"/>
      <c r="X19" s="660"/>
      <c r="Y19" s="661"/>
      <c r="Z19" s="662">
        <v>33.5</v>
      </c>
      <c r="AA19" s="662"/>
      <c r="AB19" s="662"/>
      <c r="AC19" s="662"/>
      <c r="AD19" s="663">
        <v>1901435</v>
      </c>
      <c r="AE19" s="663"/>
      <c r="AF19" s="663"/>
      <c r="AG19" s="663"/>
      <c r="AH19" s="663"/>
      <c r="AI19" s="663"/>
      <c r="AJ19" s="663"/>
      <c r="AK19" s="663"/>
      <c r="AL19" s="664">
        <v>54.6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21668</v>
      </c>
      <c r="BH19" s="660"/>
      <c r="BI19" s="660"/>
      <c r="BJ19" s="660"/>
      <c r="BK19" s="660"/>
      <c r="BL19" s="660"/>
      <c r="BM19" s="660"/>
      <c r="BN19" s="661"/>
      <c r="BO19" s="662">
        <v>1.7</v>
      </c>
      <c r="BP19" s="662"/>
      <c r="BQ19" s="662"/>
      <c r="BR19" s="662"/>
      <c r="BS19" s="668" t="s">
        <v>241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241</v>
      </c>
      <c r="CS19" s="660"/>
      <c r="CT19" s="660"/>
      <c r="CU19" s="660"/>
      <c r="CV19" s="660"/>
      <c r="CW19" s="660"/>
      <c r="CX19" s="660"/>
      <c r="CY19" s="661"/>
      <c r="CZ19" s="662" t="s">
        <v>241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173361</v>
      </c>
      <c r="S20" s="660"/>
      <c r="T20" s="660"/>
      <c r="U20" s="660"/>
      <c r="V20" s="660"/>
      <c r="W20" s="660"/>
      <c r="X20" s="660"/>
      <c r="Y20" s="661"/>
      <c r="Z20" s="662">
        <v>3.1</v>
      </c>
      <c r="AA20" s="662"/>
      <c r="AB20" s="662"/>
      <c r="AC20" s="662"/>
      <c r="AD20" s="663" t="s">
        <v>131</v>
      </c>
      <c r="AE20" s="663"/>
      <c r="AF20" s="663"/>
      <c r="AG20" s="663"/>
      <c r="AH20" s="663"/>
      <c r="AI20" s="663"/>
      <c r="AJ20" s="663"/>
      <c r="AK20" s="663"/>
      <c r="AL20" s="664" t="s">
        <v>241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21668</v>
      </c>
      <c r="BH20" s="660"/>
      <c r="BI20" s="660"/>
      <c r="BJ20" s="660"/>
      <c r="BK20" s="660"/>
      <c r="BL20" s="660"/>
      <c r="BM20" s="660"/>
      <c r="BN20" s="661"/>
      <c r="BO20" s="662">
        <v>1.7</v>
      </c>
      <c r="BP20" s="662"/>
      <c r="BQ20" s="662"/>
      <c r="BR20" s="662"/>
      <c r="BS20" s="668" t="s">
        <v>131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5492877</v>
      </c>
      <c r="CS20" s="660"/>
      <c r="CT20" s="660"/>
      <c r="CU20" s="660"/>
      <c r="CV20" s="660"/>
      <c r="CW20" s="660"/>
      <c r="CX20" s="660"/>
      <c r="CY20" s="661"/>
      <c r="CZ20" s="662">
        <v>100</v>
      </c>
      <c r="DA20" s="662"/>
      <c r="DB20" s="662"/>
      <c r="DC20" s="662"/>
      <c r="DD20" s="668">
        <v>241193</v>
      </c>
      <c r="DE20" s="660"/>
      <c r="DF20" s="660"/>
      <c r="DG20" s="660"/>
      <c r="DH20" s="660"/>
      <c r="DI20" s="660"/>
      <c r="DJ20" s="660"/>
      <c r="DK20" s="660"/>
      <c r="DL20" s="660"/>
      <c r="DM20" s="660"/>
      <c r="DN20" s="660"/>
      <c r="DO20" s="660"/>
      <c r="DP20" s="661"/>
      <c r="DQ20" s="668">
        <v>3929979</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17</v>
      </c>
      <c r="S21" s="660"/>
      <c r="T21" s="660"/>
      <c r="U21" s="660"/>
      <c r="V21" s="660"/>
      <c r="W21" s="660"/>
      <c r="X21" s="660"/>
      <c r="Y21" s="661"/>
      <c r="Z21" s="662">
        <v>0</v>
      </c>
      <c r="AA21" s="662"/>
      <c r="AB21" s="662"/>
      <c r="AC21" s="662"/>
      <c r="AD21" s="663" t="s">
        <v>131</v>
      </c>
      <c r="AE21" s="663"/>
      <c r="AF21" s="663"/>
      <c r="AG21" s="663"/>
      <c r="AH21" s="663"/>
      <c r="AI21" s="663"/>
      <c r="AJ21" s="663"/>
      <c r="AK21" s="663"/>
      <c r="AL21" s="664" t="s">
        <v>241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21668</v>
      </c>
      <c r="BH21" s="660"/>
      <c r="BI21" s="660"/>
      <c r="BJ21" s="660"/>
      <c r="BK21" s="660"/>
      <c r="BL21" s="660"/>
      <c r="BM21" s="660"/>
      <c r="BN21" s="661"/>
      <c r="BO21" s="662">
        <v>1.7</v>
      </c>
      <c r="BP21" s="662"/>
      <c r="BQ21" s="662"/>
      <c r="BR21" s="662"/>
      <c r="BS21" s="668" t="s">
        <v>241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3646778</v>
      </c>
      <c r="S22" s="660"/>
      <c r="T22" s="660"/>
      <c r="U22" s="660"/>
      <c r="V22" s="660"/>
      <c r="W22" s="660"/>
      <c r="X22" s="660"/>
      <c r="Y22" s="661"/>
      <c r="Z22" s="662">
        <v>64.2</v>
      </c>
      <c r="AA22" s="662"/>
      <c r="AB22" s="662"/>
      <c r="AC22" s="662"/>
      <c r="AD22" s="663">
        <v>3473400</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241</v>
      </c>
      <c r="BP22" s="662"/>
      <c r="BQ22" s="662"/>
      <c r="BR22" s="662"/>
      <c r="BS22" s="668" t="s">
        <v>131</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2384</v>
      </c>
      <c r="S23" s="660"/>
      <c r="T23" s="660"/>
      <c r="U23" s="660"/>
      <c r="V23" s="660"/>
      <c r="W23" s="660"/>
      <c r="X23" s="660"/>
      <c r="Y23" s="661"/>
      <c r="Z23" s="662">
        <v>0</v>
      </c>
      <c r="AA23" s="662"/>
      <c r="AB23" s="662"/>
      <c r="AC23" s="662"/>
      <c r="AD23" s="663">
        <v>2384</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131</v>
      </c>
      <c r="BP23" s="662"/>
      <c r="BQ23" s="662"/>
      <c r="BR23" s="662"/>
      <c r="BS23" s="668" t="s">
        <v>241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241</v>
      </c>
      <c r="AA24" s="662"/>
      <c r="AB24" s="662"/>
      <c r="AC24" s="662"/>
      <c r="AD24" s="663" t="s">
        <v>131</v>
      </c>
      <c r="AE24" s="663"/>
      <c r="AF24" s="663"/>
      <c r="AG24" s="663"/>
      <c r="AH24" s="663"/>
      <c r="AI24" s="663"/>
      <c r="AJ24" s="663"/>
      <c r="AK24" s="663"/>
      <c r="AL24" s="664" t="s">
        <v>131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2260957</v>
      </c>
      <c r="CS24" s="649"/>
      <c r="CT24" s="649"/>
      <c r="CU24" s="649"/>
      <c r="CV24" s="649"/>
      <c r="CW24" s="649"/>
      <c r="CX24" s="649"/>
      <c r="CY24" s="650"/>
      <c r="CZ24" s="653">
        <v>41.2</v>
      </c>
      <c r="DA24" s="654"/>
      <c r="DB24" s="654"/>
      <c r="DC24" s="673"/>
      <c r="DD24" s="692">
        <v>1786752</v>
      </c>
      <c r="DE24" s="649"/>
      <c r="DF24" s="649"/>
      <c r="DG24" s="649"/>
      <c r="DH24" s="649"/>
      <c r="DI24" s="649"/>
      <c r="DJ24" s="649"/>
      <c r="DK24" s="650"/>
      <c r="DL24" s="692">
        <v>1745957</v>
      </c>
      <c r="DM24" s="649"/>
      <c r="DN24" s="649"/>
      <c r="DO24" s="649"/>
      <c r="DP24" s="649"/>
      <c r="DQ24" s="649"/>
      <c r="DR24" s="649"/>
      <c r="DS24" s="649"/>
      <c r="DT24" s="649"/>
      <c r="DU24" s="649"/>
      <c r="DV24" s="650"/>
      <c r="DW24" s="653">
        <v>47.7</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63333</v>
      </c>
      <c r="S25" s="660"/>
      <c r="T25" s="660"/>
      <c r="U25" s="660"/>
      <c r="V25" s="660"/>
      <c r="W25" s="660"/>
      <c r="X25" s="660"/>
      <c r="Y25" s="661"/>
      <c r="Z25" s="662">
        <v>1.1000000000000001</v>
      </c>
      <c r="AA25" s="662"/>
      <c r="AB25" s="662"/>
      <c r="AC25" s="662"/>
      <c r="AD25" s="663">
        <v>1741</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241</v>
      </c>
      <c r="BP25" s="662"/>
      <c r="BQ25" s="662"/>
      <c r="BR25" s="662"/>
      <c r="BS25" s="668" t="s">
        <v>131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986721</v>
      </c>
      <c r="CS25" s="695"/>
      <c r="CT25" s="695"/>
      <c r="CU25" s="695"/>
      <c r="CV25" s="695"/>
      <c r="CW25" s="695"/>
      <c r="CX25" s="695"/>
      <c r="CY25" s="696"/>
      <c r="CZ25" s="664">
        <v>18</v>
      </c>
      <c r="DA25" s="693"/>
      <c r="DB25" s="693"/>
      <c r="DC25" s="697"/>
      <c r="DD25" s="668">
        <v>923012</v>
      </c>
      <c r="DE25" s="695"/>
      <c r="DF25" s="695"/>
      <c r="DG25" s="695"/>
      <c r="DH25" s="695"/>
      <c r="DI25" s="695"/>
      <c r="DJ25" s="695"/>
      <c r="DK25" s="696"/>
      <c r="DL25" s="668">
        <v>922056</v>
      </c>
      <c r="DM25" s="695"/>
      <c r="DN25" s="695"/>
      <c r="DO25" s="695"/>
      <c r="DP25" s="695"/>
      <c r="DQ25" s="695"/>
      <c r="DR25" s="695"/>
      <c r="DS25" s="695"/>
      <c r="DT25" s="695"/>
      <c r="DU25" s="695"/>
      <c r="DV25" s="696"/>
      <c r="DW25" s="664">
        <v>25.2</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33131</v>
      </c>
      <c r="S26" s="660"/>
      <c r="T26" s="660"/>
      <c r="U26" s="660"/>
      <c r="V26" s="660"/>
      <c r="W26" s="660"/>
      <c r="X26" s="660"/>
      <c r="Y26" s="661"/>
      <c r="Z26" s="662">
        <v>0.6</v>
      </c>
      <c r="AA26" s="662"/>
      <c r="AB26" s="662"/>
      <c r="AC26" s="662"/>
      <c r="AD26" s="663" t="s">
        <v>131</v>
      </c>
      <c r="AE26" s="663"/>
      <c r="AF26" s="663"/>
      <c r="AG26" s="663"/>
      <c r="AH26" s="663"/>
      <c r="AI26" s="663"/>
      <c r="AJ26" s="663"/>
      <c r="AK26" s="663"/>
      <c r="AL26" s="664" t="s">
        <v>131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131</v>
      </c>
      <c r="BP26" s="662"/>
      <c r="BQ26" s="662"/>
      <c r="BR26" s="662"/>
      <c r="BS26" s="668" t="s">
        <v>131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662237</v>
      </c>
      <c r="CS26" s="660"/>
      <c r="CT26" s="660"/>
      <c r="CU26" s="660"/>
      <c r="CV26" s="660"/>
      <c r="CW26" s="660"/>
      <c r="CX26" s="660"/>
      <c r="CY26" s="661"/>
      <c r="CZ26" s="664">
        <v>12.1</v>
      </c>
      <c r="DA26" s="693"/>
      <c r="DB26" s="693"/>
      <c r="DC26" s="697"/>
      <c r="DD26" s="668">
        <v>601785</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459900</v>
      </c>
      <c r="S27" s="660"/>
      <c r="T27" s="660"/>
      <c r="U27" s="660"/>
      <c r="V27" s="660"/>
      <c r="W27" s="660"/>
      <c r="X27" s="660"/>
      <c r="Y27" s="661"/>
      <c r="Z27" s="662">
        <v>8.1</v>
      </c>
      <c r="AA27" s="662"/>
      <c r="AB27" s="662"/>
      <c r="AC27" s="662"/>
      <c r="AD27" s="663" t="s">
        <v>131</v>
      </c>
      <c r="AE27" s="663"/>
      <c r="AF27" s="663"/>
      <c r="AG27" s="663"/>
      <c r="AH27" s="663"/>
      <c r="AI27" s="663"/>
      <c r="AJ27" s="663"/>
      <c r="AK27" s="663"/>
      <c r="AL27" s="664" t="s">
        <v>241</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1243926</v>
      </c>
      <c r="BH27" s="660"/>
      <c r="BI27" s="660"/>
      <c r="BJ27" s="660"/>
      <c r="BK27" s="660"/>
      <c r="BL27" s="660"/>
      <c r="BM27" s="660"/>
      <c r="BN27" s="661"/>
      <c r="BO27" s="662">
        <v>100</v>
      </c>
      <c r="BP27" s="662"/>
      <c r="BQ27" s="662"/>
      <c r="BR27" s="662"/>
      <c r="BS27" s="668">
        <v>3508</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630008</v>
      </c>
      <c r="CS27" s="695"/>
      <c r="CT27" s="695"/>
      <c r="CU27" s="695"/>
      <c r="CV27" s="695"/>
      <c r="CW27" s="695"/>
      <c r="CX27" s="695"/>
      <c r="CY27" s="696"/>
      <c r="CZ27" s="664">
        <v>11.5</v>
      </c>
      <c r="DA27" s="693"/>
      <c r="DB27" s="693"/>
      <c r="DC27" s="697"/>
      <c r="DD27" s="668">
        <v>220066</v>
      </c>
      <c r="DE27" s="695"/>
      <c r="DF27" s="695"/>
      <c r="DG27" s="695"/>
      <c r="DH27" s="695"/>
      <c r="DI27" s="695"/>
      <c r="DJ27" s="695"/>
      <c r="DK27" s="696"/>
      <c r="DL27" s="668">
        <v>180227</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131</v>
      </c>
      <c r="AA28" s="662"/>
      <c r="AB28" s="662"/>
      <c r="AC28" s="662"/>
      <c r="AD28" s="663" t="s">
        <v>241</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644228</v>
      </c>
      <c r="CS28" s="660"/>
      <c r="CT28" s="660"/>
      <c r="CU28" s="660"/>
      <c r="CV28" s="660"/>
      <c r="CW28" s="660"/>
      <c r="CX28" s="660"/>
      <c r="CY28" s="661"/>
      <c r="CZ28" s="664">
        <v>11.7</v>
      </c>
      <c r="DA28" s="693"/>
      <c r="DB28" s="693"/>
      <c r="DC28" s="697"/>
      <c r="DD28" s="668">
        <v>643674</v>
      </c>
      <c r="DE28" s="660"/>
      <c r="DF28" s="660"/>
      <c r="DG28" s="660"/>
      <c r="DH28" s="660"/>
      <c r="DI28" s="660"/>
      <c r="DJ28" s="660"/>
      <c r="DK28" s="661"/>
      <c r="DL28" s="668">
        <v>643674</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538637</v>
      </c>
      <c r="S29" s="660"/>
      <c r="T29" s="660"/>
      <c r="U29" s="660"/>
      <c r="V29" s="660"/>
      <c r="W29" s="660"/>
      <c r="X29" s="660"/>
      <c r="Y29" s="661"/>
      <c r="Z29" s="662">
        <v>9.5</v>
      </c>
      <c r="AA29" s="662"/>
      <c r="AB29" s="662"/>
      <c r="AC29" s="662"/>
      <c r="AD29" s="663" t="s">
        <v>131</v>
      </c>
      <c r="AE29" s="663"/>
      <c r="AF29" s="663"/>
      <c r="AG29" s="663"/>
      <c r="AH29" s="663"/>
      <c r="AI29" s="663"/>
      <c r="AJ29" s="663"/>
      <c r="AK29" s="663"/>
      <c r="AL29" s="664" t="s">
        <v>131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644227</v>
      </c>
      <c r="CS29" s="695"/>
      <c r="CT29" s="695"/>
      <c r="CU29" s="695"/>
      <c r="CV29" s="695"/>
      <c r="CW29" s="695"/>
      <c r="CX29" s="695"/>
      <c r="CY29" s="696"/>
      <c r="CZ29" s="664">
        <v>11.7</v>
      </c>
      <c r="DA29" s="693"/>
      <c r="DB29" s="693"/>
      <c r="DC29" s="697"/>
      <c r="DD29" s="668">
        <v>643673</v>
      </c>
      <c r="DE29" s="695"/>
      <c r="DF29" s="695"/>
      <c r="DG29" s="695"/>
      <c r="DH29" s="695"/>
      <c r="DI29" s="695"/>
      <c r="DJ29" s="695"/>
      <c r="DK29" s="696"/>
      <c r="DL29" s="668">
        <v>643673</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5826</v>
      </c>
      <c r="S30" s="660"/>
      <c r="T30" s="660"/>
      <c r="U30" s="660"/>
      <c r="V30" s="660"/>
      <c r="W30" s="660"/>
      <c r="X30" s="660"/>
      <c r="Y30" s="661"/>
      <c r="Z30" s="662">
        <v>0.1</v>
      </c>
      <c r="AA30" s="662"/>
      <c r="AB30" s="662"/>
      <c r="AC30" s="662"/>
      <c r="AD30" s="663">
        <v>3163</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98.9</v>
      </c>
      <c r="BH30" s="720"/>
      <c r="BI30" s="720"/>
      <c r="BJ30" s="720"/>
      <c r="BK30" s="720"/>
      <c r="BL30" s="720"/>
      <c r="BM30" s="654">
        <v>94.5</v>
      </c>
      <c r="BN30" s="720"/>
      <c r="BO30" s="720"/>
      <c r="BP30" s="720"/>
      <c r="BQ30" s="721"/>
      <c r="BR30" s="719">
        <v>98.7</v>
      </c>
      <c r="BS30" s="720"/>
      <c r="BT30" s="720"/>
      <c r="BU30" s="720"/>
      <c r="BV30" s="720"/>
      <c r="BW30" s="720"/>
      <c r="BX30" s="654">
        <v>93.8</v>
      </c>
      <c r="BY30" s="720"/>
      <c r="BZ30" s="720"/>
      <c r="CA30" s="720"/>
      <c r="CB30" s="721"/>
      <c r="CD30" s="724"/>
      <c r="CE30" s="725"/>
      <c r="CF30" s="674" t="s">
        <v>308</v>
      </c>
      <c r="CG30" s="675"/>
      <c r="CH30" s="675"/>
      <c r="CI30" s="675"/>
      <c r="CJ30" s="675"/>
      <c r="CK30" s="675"/>
      <c r="CL30" s="675"/>
      <c r="CM30" s="675"/>
      <c r="CN30" s="675"/>
      <c r="CO30" s="675"/>
      <c r="CP30" s="675"/>
      <c r="CQ30" s="676"/>
      <c r="CR30" s="659">
        <v>590285</v>
      </c>
      <c r="CS30" s="660"/>
      <c r="CT30" s="660"/>
      <c r="CU30" s="660"/>
      <c r="CV30" s="660"/>
      <c r="CW30" s="660"/>
      <c r="CX30" s="660"/>
      <c r="CY30" s="661"/>
      <c r="CZ30" s="664">
        <v>10.7</v>
      </c>
      <c r="DA30" s="693"/>
      <c r="DB30" s="693"/>
      <c r="DC30" s="697"/>
      <c r="DD30" s="668">
        <v>589731</v>
      </c>
      <c r="DE30" s="660"/>
      <c r="DF30" s="660"/>
      <c r="DG30" s="660"/>
      <c r="DH30" s="660"/>
      <c r="DI30" s="660"/>
      <c r="DJ30" s="660"/>
      <c r="DK30" s="661"/>
      <c r="DL30" s="668">
        <v>589731</v>
      </c>
      <c r="DM30" s="660"/>
      <c r="DN30" s="660"/>
      <c r="DO30" s="660"/>
      <c r="DP30" s="660"/>
      <c r="DQ30" s="660"/>
      <c r="DR30" s="660"/>
      <c r="DS30" s="660"/>
      <c r="DT30" s="660"/>
      <c r="DU30" s="660"/>
      <c r="DV30" s="661"/>
      <c r="DW30" s="664">
        <v>16.100000000000001</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157265</v>
      </c>
      <c r="S31" s="660"/>
      <c r="T31" s="660"/>
      <c r="U31" s="660"/>
      <c r="V31" s="660"/>
      <c r="W31" s="660"/>
      <c r="X31" s="660"/>
      <c r="Y31" s="661"/>
      <c r="Z31" s="662">
        <v>2.8</v>
      </c>
      <c r="AA31" s="662"/>
      <c r="AB31" s="662"/>
      <c r="AC31" s="662"/>
      <c r="AD31" s="663" t="s">
        <v>131</v>
      </c>
      <c r="AE31" s="663"/>
      <c r="AF31" s="663"/>
      <c r="AG31" s="663"/>
      <c r="AH31" s="663"/>
      <c r="AI31" s="663"/>
      <c r="AJ31" s="663"/>
      <c r="AK31" s="663"/>
      <c r="AL31" s="664" t="s">
        <v>241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99.4</v>
      </c>
      <c r="BH31" s="695"/>
      <c r="BI31" s="695"/>
      <c r="BJ31" s="695"/>
      <c r="BK31" s="695"/>
      <c r="BL31" s="695"/>
      <c r="BM31" s="665">
        <v>96.4</v>
      </c>
      <c r="BN31" s="717"/>
      <c r="BO31" s="717"/>
      <c r="BP31" s="717"/>
      <c r="BQ31" s="718"/>
      <c r="BR31" s="716">
        <v>99.3</v>
      </c>
      <c r="BS31" s="695"/>
      <c r="BT31" s="695"/>
      <c r="BU31" s="695"/>
      <c r="BV31" s="695"/>
      <c r="BW31" s="695"/>
      <c r="BX31" s="665">
        <v>95.7</v>
      </c>
      <c r="BY31" s="717"/>
      <c r="BZ31" s="717"/>
      <c r="CA31" s="717"/>
      <c r="CB31" s="718"/>
      <c r="CD31" s="724"/>
      <c r="CE31" s="725"/>
      <c r="CF31" s="674" t="s">
        <v>312</v>
      </c>
      <c r="CG31" s="675"/>
      <c r="CH31" s="675"/>
      <c r="CI31" s="675"/>
      <c r="CJ31" s="675"/>
      <c r="CK31" s="675"/>
      <c r="CL31" s="675"/>
      <c r="CM31" s="675"/>
      <c r="CN31" s="675"/>
      <c r="CO31" s="675"/>
      <c r="CP31" s="675"/>
      <c r="CQ31" s="676"/>
      <c r="CR31" s="659">
        <v>53942</v>
      </c>
      <c r="CS31" s="695"/>
      <c r="CT31" s="695"/>
      <c r="CU31" s="695"/>
      <c r="CV31" s="695"/>
      <c r="CW31" s="695"/>
      <c r="CX31" s="695"/>
      <c r="CY31" s="696"/>
      <c r="CZ31" s="664">
        <v>1</v>
      </c>
      <c r="DA31" s="693"/>
      <c r="DB31" s="693"/>
      <c r="DC31" s="697"/>
      <c r="DD31" s="668">
        <v>53942</v>
      </c>
      <c r="DE31" s="695"/>
      <c r="DF31" s="695"/>
      <c r="DG31" s="695"/>
      <c r="DH31" s="695"/>
      <c r="DI31" s="695"/>
      <c r="DJ31" s="695"/>
      <c r="DK31" s="696"/>
      <c r="DL31" s="668">
        <v>53942</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233350</v>
      </c>
      <c r="S32" s="660"/>
      <c r="T32" s="660"/>
      <c r="U32" s="660"/>
      <c r="V32" s="660"/>
      <c r="W32" s="660"/>
      <c r="X32" s="660"/>
      <c r="Y32" s="661"/>
      <c r="Z32" s="662">
        <v>4.0999999999999996</v>
      </c>
      <c r="AA32" s="662"/>
      <c r="AB32" s="662"/>
      <c r="AC32" s="662"/>
      <c r="AD32" s="663" t="s">
        <v>241</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98.1</v>
      </c>
      <c r="BH32" s="729"/>
      <c r="BI32" s="729"/>
      <c r="BJ32" s="729"/>
      <c r="BK32" s="729"/>
      <c r="BL32" s="729"/>
      <c r="BM32" s="730">
        <v>91.6</v>
      </c>
      <c r="BN32" s="729"/>
      <c r="BO32" s="729"/>
      <c r="BP32" s="729"/>
      <c r="BQ32" s="731"/>
      <c r="BR32" s="728">
        <v>97.9</v>
      </c>
      <c r="BS32" s="729"/>
      <c r="BT32" s="729"/>
      <c r="BU32" s="729"/>
      <c r="BV32" s="729"/>
      <c r="BW32" s="729"/>
      <c r="BX32" s="730">
        <v>90.7</v>
      </c>
      <c r="BY32" s="729"/>
      <c r="BZ32" s="729"/>
      <c r="CA32" s="729"/>
      <c r="CB32" s="731"/>
      <c r="CD32" s="726"/>
      <c r="CE32" s="727"/>
      <c r="CF32" s="674" t="s">
        <v>315</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187060</v>
      </c>
      <c r="S33" s="660"/>
      <c r="T33" s="660"/>
      <c r="U33" s="660"/>
      <c r="V33" s="660"/>
      <c r="W33" s="660"/>
      <c r="X33" s="660"/>
      <c r="Y33" s="661"/>
      <c r="Z33" s="662">
        <v>3.3</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2990468</v>
      </c>
      <c r="CS33" s="695"/>
      <c r="CT33" s="695"/>
      <c r="CU33" s="695"/>
      <c r="CV33" s="695"/>
      <c r="CW33" s="695"/>
      <c r="CX33" s="695"/>
      <c r="CY33" s="696"/>
      <c r="CZ33" s="664">
        <v>54.4</v>
      </c>
      <c r="DA33" s="693"/>
      <c r="DB33" s="693"/>
      <c r="DC33" s="697"/>
      <c r="DD33" s="668">
        <v>2040606</v>
      </c>
      <c r="DE33" s="695"/>
      <c r="DF33" s="695"/>
      <c r="DG33" s="695"/>
      <c r="DH33" s="695"/>
      <c r="DI33" s="695"/>
      <c r="DJ33" s="695"/>
      <c r="DK33" s="696"/>
      <c r="DL33" s="668">
        <v>1747741</v>
      </c>
      <c r="DM33" s="695"/>
      <c r="DN33" s="695"/>
      <c r="DO33" s="695"/>
      <c r="DP33" s="695"/>
      <c r="DQ33" s="695"/>
      <c r="DR33" s="695"/>
      <c r="DS33" s="695"/>
      <c r="DT33" s="695"/>
      <c r="DU33" s="695"/>
      <c r="DV33" s="696"/>
      <c r="DW33" s="664">
        <v>47.8</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106663</v>
      </c>
      <c r="S34" s="660"/>
      <c r="T34" s="660"/>
      <c r="U34" s="660"/>
      <c r="V34" s="660"/>
      <c r="W34" s="660"/>
      <c r="X34" s="660"/>
      <c r="Y34" s="661"/>
      <c r="Z34" s="662">
        <v>1.9</v>
      </c>
      <c r="AA34" s="662"/>
      <c r="AB34" s="662"/>
      <c r="AC34" s="662"/>
      <c r="AD34" s="663">
        <v>1153</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970408</v>
      </c>
      <c r="CS34" s="660"/>
      <c r="CT34" s="660"/>
      <c r="CU34" s="660"/>
      <c r="CV34" s="660"/>
      <c r="CW34" s="660"/>
      <c r="CX34" s="660"/>
      <c r="CY34" s="661"/>
      <c r="CZ34" s="664">
        <v>17.7</v>
      </c>
      <c r="DA34" s="693"/>
      <c r="DB34" s="693"/>
      <c r="DC34" s="697"/>
      <c r="DD34" s="668">
        <v>711271</v>
      </c>
      <c r="DE34" s="660"/>
      <c r="DF34" s="660"/>
      <c r="DG34" s="660"/>
      <c r="DH34" s="660"/>
      <c r="DI34" s="660"/>
      <c r="DJ34" s="660"/>
      <c r="DK34" s="661"/>
      <c r="DL34" s="668">
        <v>608891</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249400</v>
      </c>
      <c r="S35" s="660"/>
      <c r="T35" s="660"/>
      <c r="U35" s="660"/>
      <c r="V35" s="660"/>
      <c r="W35" s="660"/>
      <c r="X35" s="660"/>
      <c r="Y35" s="661"/>
      <c r="Z35" s="662">
        <v>4.4000000000000004</v>
      </c>
      <c r="AA35" s="662"/>
      <c r="AB35" s="662"/>
      <c r="AC35" s="662"/>
      <c r="AD35" s="663" t="s">
        <v>131</v>
      </c>
      <c r="AE35" s="663"/>
      <c r="AF35" s="663"/>
      <c r="AG35" s="663"/>
      <c r="AH35" s="663"/>
      <c r="AI35" s="663"/>
      <c r="AJ35" s="663"/>
      <c r="AK35" s="663"/>
      <c r="AL35" s="664" t="s">
        <v>131</v>
      </c>
      <c r="AM35" s="665"/>
      <c r="AN35" s="665"/>
      <c r="AO35" s="666"/>
      <c r="AP35" s="214"/>
      <c r="AQ35" s="732" t="s">
        <v>323</v>
      </c>
      <c r="AR35" s="733"/>
      <c r="AS35" s="733"/>
      <c r="AT35" s="733"/>
      <c r="AU35" s="733"/>
      <c r="AV35" s="733"/>
      <c r="AW35" s="733"/>
      <c r="AX35" s="733"/>
      <c r="AY35" s="734"/>
      <c r="AZ35" s="648">
        <v>727082</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69034</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147719</v>
      </c>
      <c r="CS35" s="695"/>
      <c r="CT35" s="695"/>
      <c r="CU35" s="695"/>
      <c r="CV35" s="695"/>
      <c r="CW35" s="695"/>
      <c r="CX35" s="695"/>
      <c r="CY35" s="696"/>
      <c r="CZ35" s="664">
        <v>2.7</v>
      </c>
      <c r="DA35" s="693"/>
      <c r="DB35" s="693"/>
      <c r="DC35" s="697"/>
      <c r="DD35" s="668">
        <v>125967</v>
      </c>
      <c r="DE35" s="695"/>
      <c r="DF35" s="695"/>
      <c r="DG35" s="695"/>
      <c r="DH35" s="695"/>
      <c r="DI35" s="695"/>
      <c r="DJ35" s="695"/>
      <c r="DK35" s="696"/>
      <c r="DL35" s="668">
        <v>109122</v>
      </c>
      <c r="DM35" s="695"/>
      <c r="DN35" s="695"/>
      <c r="DO35" s="695"/>
      <c r="DP35" s="695"/>
      <c r="DQ35" s="695"/>
      <c r="DR35" s="695"/>
      <c r="DS35" s="695"/>
      <c r="DT35" s="695"/>
      <c r="DU35" s="695"/>
      <c r="DV35" s="696"/>
      <c r="DW35" s="664">
        <v>3</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241</v>
      </c>
      <c r="AE36" s="663"/>
      <c r="AF36" s="663"/>
      <c r="AG36" s="663"/>
      <c r="AH36" s="663"/>
      <c r="AI36" s="663"/>
      <c r="AJ36" s="663"/>
      <c r="AK36" s="663"/>
      <c r="AL36" s="664" t="s">
        <v>131</v>
      </c>
      <c r="AM36" s="665"/>
      <c r="AN36" s="665"/>
      <c r="AO36" s="666"/>
      <c r="AQ36" s="736" t="s">
        <v>327</v>
      </c>
      <c r="AR36" s="737"/>
      <c r="AS36" s="737"/>
      <c r="AT36" s="737"/>
      <c r="AU36" s="737"/>
      <c r="AV36" s="737"/>
      <c r="AW36" s="737"/>
      <c r="AX36" s="737"/>
      <c r="AY36" s="738"/>
      <c r="AZ36" s="659">
        <v>143834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51568</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905336</v>
      </c>
      <c r="CS36" s="660"/>
      <c r="CT36" s="660"/>
      <c r="CU36" s="660"/>
      <c r="CV36" s="660"/>
      <c r="CW36" s="660"/>
      <c r="CX36" s="660"/>
      <c r="CY36" s="661"/>
      <c r="CZ36" s="664">
        <v>16.5</v>
      </c>
      <c r="DA36" s="693"/>
      <c r="DB36" s="693"/>
      <c r="DC36" s="697"/>
      <c r="DD36" s="668">
        <v>549331</v>
      </c>
      <c r="DE36" s="660"/>
      <c r="DF36" s="660"/>
      <c r="DG36" s="660"/>
      <c r="DH36" s="660"/>
      <c r="DI36" s="660"/>
      <c r="DJ36" s="660"/>
      <c r="DK36" s="661"/>
      <c r="DL36" s="668">
        <v>417811</v>
      </c>
      <c r="DM36" s="660"/>
      <c r="DN36" s="660"/>
      <c r="DO36" s="660"/>
      <c r="DP36" s="660"/>
      <c r="DQ36" s="660"/>
      <c r="DR36" s="660"/>
      <c r="DS36" s="660"/>
      <c r="DT36" s="660"/>
      <c r="DU36" s="660"/>
      <c r="DV36" s="661"/>
      <c r="DW36" s="664">
        <v>11.4</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175300</v>
      </c>
      <c r="S37" s="660"/>
      <c r="T37" s="660"/>
      <c r="U37" s="660"/>
      <c r="V37" s="660"/>
      <c r="W37" s="660"/>
      <c r="X37" s="660"/>
      <c r="Y37" s="661"/>
      <c r="Z37" s="662">
        <v>3.1</v>
      </c>
      <c r="AA37" s="662"/>
      <c r="AB37" s="662"/>
      <c r="AC37" s="662"/>
      <c r="AD37" s="663" t="s">
        <v>131</v>
      </c>
      <c r="AE37" s="663"/>
      <c r="AF37" s="663"/>
      <c r="AG37" s="663"/>
      <c r="AH37" s="663"/>
      <c r="AI37" s="663"/>
      <c r="AJ37" s="663"/>
      <c r="AK37" s="663"/>
      <c r="AL37" s="664" t="s">
        <v>241</v>
      </c>
      <c r="AM37" s="665"/>
      <c r="AN37" s="665"/>
      <c r="AO37" s="666"/>
      <c r="AQ37" s="736" t="s">
        <v>331</v>
      </c>
      <c r="AR37" s="737"/>
      <c r="AS37" s="737"/>
      <c r="AT37" s="737"/>
      <c r="AU37" s="737"/>
      <c r="AV37" s="737"/>
      <c r="AW37" s="737"/>
      <c r="AX37" s="737"/>
      <c r="AY37" s="738"/>
      <c r="AZ37" s="659">
        <v>4934</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1731</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96696</v>
      </c>
      <c r="CS37" s="695"/>
      <c r="CT37" s="695"/>
      <c r="CU37" s="695"/>
      <c r="CV37" s="695"/>
      <c r="CW37" s="695"/>
      <c r="CX37" s="695"/>
      <c r="CY37" s="696"/>
      <c r="CZ37" s="664">
        <v>1.8</v>
      </c>
      <c r="DA37" s="693"/>
      <c r="DB37" s="693"/>
      <c r="DC37" s="697"/>
      <c r="DD37" s="668">
        <v>96696</v>
      </c>
      <c r="DE37" s="695"/>
      <c r="DF37" s="695"/>
      <c r="DG37" s="695"/>
      <c r="DH37" s="695"/>
      <c r="DI37" s="695"/>
      <c r="DJ37" s="695"/>
      <c r="DK37" s="696"/>
      <c r="DL37" s="668">
        <v>88530</v>
      </c>
      <c r="DM37" s="695"/>
      <c r="DN37" s="695"/>
      <c r="DO37" s="695"/>
      <c r="DP37" s="695"/>
      <c r="DQ37" s="695"/>
      <c r="DR37" s="695"/>
      <c r="DS37" s="695"/>
      <c r="DT37" s="695"/>
      <c r="DU37" s="695"/>
      <c r="DV37" s="696"/>
      <c r="DW37" s="664">
        <v>2.4</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5683727</v>
      </c>
      <c r="S38" s="740"/>
      <c r="T38" s="740"/>
      <c r="U38" s="740"/>
      <c r="V38" s="740"/>
      <c r="W38" s="740"/>
      <c r="X38" s="740"/>
      <c r="Y38" s="741"/>
      <c r="Z38" s="742">
        <v>100</v>
      </c>
      <c r="AA38" s="742"/>
      <c r="AB38" s="742"/>
      <c r="AC38" s="742"/>
      <c r="AD38" s="743">
        <v>3481841</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131</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2827</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722148</v>
      </c>
      <c r="CS38" s="660"/>
      <c r="CT38" s="660"/>
      <c r="CU38" s="660"/>
      <c r="CV38" s="660"/>
      <c r="CW38" s="660"/>
      <c r="CX38" s="660"/>
      <c r="CY38" s="661"/>
      <c r="CZ38" s="664">
        <v>13.1</v>
      </c>
      <c r="DA38" s="693"/>
      <c r="DB38" s="693"/>
      <c r="DC38" s="697"/>
      <c r="DD38" s="668">
        <v>630503</v>
      </c>
      <c r="DE38" s="660"/>
      <c r="DF38" s="660"/>
      <c r="DG38" s="660"/>
      <c r="DH38" s="660"/>
      <c r="DI38" s="660"/>
      <c r="DJ38" s="660"/>
      <c r="DK38" s="661"/>
      <c r="DL38" s="668">
        <v>611917</v>
      </c>
      <c r="DM38" s="660"/>
      <c r="DN38" s="660"/>
      <c r="DO38" s="660"/>
      <c r="DP38" s="660"/>
      <c r="DQ38" s="660"/>
      <c r="DR38" s="660"/>
      <c r="DS38" s="660"/>
      <c r="DT38" s="660"/>
      <c r="DU38" s="660"/>
      <c r="DV38" s="661"/>
      <c r="DW38" s="664">
        <v>16.7</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131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179857</v>
      </c>
      <c r="CS39" s="695"/>
      <c r="CT39" s="695"/>
      <c r="CU39" s="695"/>
      <c r="CV39" s="695"/>
      <c r="CW39" s="695"/>
      <c r="CX39" s="695"/>
      <c r="CY39" s="696"/>
      <c r="CZ39" s="664">
        <v>3.3</v>
      </c>
      <c r="DA39" s="693"/>
      <c r="DB39" s="693"/>
      <c r="DC39" s="697"/>
      <c r="DD39" s="668">
        <v>23534</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132125</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141</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65000</v>
      </c>
      <c r="CS40" s="660"/>
      <c r="CT40" s="660"/>
      <c r="CU40" s="660"/>
      <c r="CV40" s="660"/>
      <c r="CW40" s="660"/>
      <c r="CX40" s="660"/>
      <c r="CY40" s="661"/>
      <c r="CZ40" s="664">
        <v>1.2</v>
      </c>
      <c r="DA40" s="693"/>
      <c r="DB40" s="693"/>
      <c r="DC40" s="697"/>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446189</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366</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241452</v>
      </c>
      <c r="CS42" s="660"/>
      <c r="CT42" s="660"/>
      <c r="CU42" s="660"/>
      <c r="CV42" s="660"/>
      <c r="CW42" s="660"/>
      <c r="CX42" s="660"/>
      <c r="CY42" s="661"/>
      <c r="CZ42" s="664">
        <v>4.4000000000000004</v>
      </c>
      <c r="DA42" s="665"/>
      <c r="DB42" s="665"/>
      <c r="DC42" s="760"/>
      <c r="DD42" s="668">
        <v>102621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6909</v>
      </c>
      <c r="CS43" s="695"/>
      <c r="CT43" s="695"/>
      <c r="CU43" s="695"/>
      <c r="CV43" s="695"/>
      <c r="CW43" s="695"/>
      <c r="CX43" s="695"/>
      <c r="CY43" s="696"/>
      <c r="CZ43" s="664">
        <v>0.1</v>
      </c>
      <c r="DA43" s="693"/>
      <c r="DB43" s="693"/>
      <c r="DC43" s="697"/>
      <c r="DD43" s="668">
        <v>6909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241193</v>
      </c>
      <c r="CS44" s="660"/>
      <c r="CT44" s="660"/>
      <c r="CU44" s="660"/>
      <c r="CV44" s="660"/>
      <c r="CW44" s="660"/>
      <c r="CX44" s="660"/>
      <c r="CY44" s="661"/>
      <c r="CZ44" s="664">
        <v>4.4000000000000004</v>
      </c>
      <c r="DA44" s="665"/>
      <c r="DB44" s="665"/>
      <c r="DC44" s="760"/>
      <c r="DD44" s="668">
        <v>102362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162925</v>
      </c>
      <c r="CS45" s="695"/>
      <c r="CT45" s="695"/>
      <c r="CU45" s="695"/>
      <c r="CV45" s="695"/>
      <c r="CW45" s="695"/>
      <c r="CX45" s="695"/>
      <c r="CY45" s="696"/>
      <c r="CZ45" s="664">
        <v>3</v>
      </c>
      <c r="DA45" s="693"/>
      <c r="DB45" s="693"/>
      <c r="DC45" s="697"/>
      <c r="DD45" s="668">
        <v>42687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78268</v>
      </c>
      <c r="CS46" s="660"/>
      <c r="CT46" s="660"/>
      <c r="CU46" s="660"/>
      <c r="CV46" s="660"/>
      <c r="CW46" s="660"/>
      <c r="CX46" s="660"/>
      <c r="CY46" s="661"/>
      <c r="CZ46" s="664">
        <v>1.4</v>
      </c>
      <c r="DA46" s="665"/>
      <c r="DB46" s="665"/>
      <c r="DC46" s="760"/>
      <c r="DD46" s="668">
        <v>59675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259</v>
      </c>
      <c r="CS47" s="695"/>
      <c r="CT47" s="695"/>
      <c r="CU47" s="695"/>
      <c r="CV47" s="695"/>
      <c r="CW47" s="695"/>
      <c r="CX47" s="695"/>
      <c r="CY47" s="696"/>
      <c r="CZ47" s="664">
        <v>0</v>
      </c>
      <c r="DA47" s="693"/>
      <c r="DB47" s="693"/>
      <c r="DC47" s="697"/>
      <c r="DD47" s="668">
        <v>259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760"/>
      <c r="DD48" s="668" t="s">
        <v>241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5492877</v>
      </c>
      <c r="CS49" s="729"/>
      <c r="CT49" s="729"/>
      <c r="CU49" s="729"/>
      <c r="CV49" s="729"/>
      <c r="CW49" s="729"/>
      <c r="CX49" s="729"/>
      <c r="CY49" s="761"/>
      <c r="CZ49" s="744">
        <v>100</v>
      </c>
      <c r="DA49" s="762"/>
      <c r="DB49" s="762"/>
      <c r="DC49" s="763"/>
      <c r="DD49" s="764">
        <v>3929979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OpnXFNdXM0EbLSVkIzUkuAy6PwHxO+dOXdI8YaauIiTSUE1yQFYDQxeCtYK/PcMnznSHjAbHNJb6ZB1MZ/Qxg==" saltValue="XrimDwPwHBgSsZ3TF49Y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Z1" zoomScale="65" zoomScaleNormal="6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5684</v>
      </c>
      <c r="R7" s="795"/>
      <c r="S7" s="795"/>
      <c r="T7" s="795"/>
      <c r="U7" s="795"/>
      <c r="V7" s="795">
        <v>5493</v>
      </c>
      <c r="W7" s="795"/>
      <c r="X7" s="795"/>
      <c r="Y7" s="795"/>
      <c r="Z7" s="795"/>
      <c r="AA7" s="795">
        <v>191</v>
      </c>
      <c r="AB7" s="795"/>
      <c r="AC7" s="795"/>
      <c r="AD7" s="795"/>
      <c r="AE7" s="796"/>
      <c r="AF7" s="797">
        <v>163</v>
      </c>
      <c r="AG7" s="798"/>
      <c r="AH7" s="798"/>
      <c r="AI7" s="798"/>
      <c r="AJ7" s="799"/>
      <c r="AK7" s="837">
        <v>233</v>
      </c>
      <c r="AL7" s="838"/>
      <c r="AM7" s="838"/>
      <c r="AN7" s="838"/>
      <c r="AO7" s="838"/>
      <c r="AP7" s="838">
        <v>6574</v>
      </c>
      <c r="AQ7" s="838"/>
      <c r="AR7" s="838"/>
      <c r="AS7" s="838"/>
      <c r="AT7" s="838"/>
      <c r="AU7" s="839"/>
      <c r="AV7" s="839"/>
      <c r="AW7" s="839"/>
      <c r="AX7" s="839"/>
      <c r="AY7" s="840"/>
      <c r="AZ7" s="232"/>
      <c r="BA7" s="232"/>
      <c r="BB7" s="232"/>
      <c r="BC7" s="232"/>
      <c r="BD7" s="232"/>
      <c r="BE7" s="233"/>
      <c r="BF7" s="233"/>
      <c r="BG7" s="233"/>
      <c r="BH7" s="233"/>
      <c r="BI7" s="233"/>
      <c r="BJ7" s="233"/>
      <c r="BK7" s="233"/>
      <c r="BL7" s="233"/>
      <c r="BM7" s="233"/>
      <c r="BN7" s="233"/>
      <c r="BO7" s="233"/>
      <c r="BP7" s="233"/>
      <c r="BQ7" s="239">
        <v>1</v>
      </c>
      <c r="BR7" s="240"/>
      <c r="BS7" s="841" t="s">
        <v>572</v>
      </c>
      <c r="BT7" s="842"/>
      <c r="BU7" s="842"/>
      <c r="BV7" s="842"/>
      <c r="BW7" s="842"/>
      <c r="BX7" s="842"/>
      <c r="BY7" s="842"/>
      <c r="BZ7" s="842"/>
      <c r="CA7" s="842"/>
      <c r="CB7" s="842"/>
      <c r="CC7" s="842"/>
      <c r="CD7" s="842"/>
      <c r="CE7" s="842"/>
      <c r="CF7" s="842"/>
      <c r="CG7" s="843"/>
      <c r="CH7" s="831">
        <v>0</v>
      </c>
      <c r="CI7" s="832"/>
      <c r="CJ7" s="832"/>
      <c r="CK7" s="832"/>
      <c r="CL7" s="833"/>
      <c r="CM7" s="831">
        <v>98</v>
      </c>
      <c r="CN7" s="832"/>
      <c r="CO7" s="832"/>
      <c r="CP7" s="832"/>
      <c r="CQ7" s="833"/>
      <c r="CR7" s="831">
        <v>5</v>
      </c>
      <c r="CS7" s="832"/>
      <c r="CT7" s="832"/>
      <c r="CU7" s="832"/>
      <c r="CV7" s="833"/>
      <c r="CW7" s="834" t="s">
        <v>122</v>
      </c>
      <c r="CX7" s="835"/>
      <c r="CY7" s="835"/>
      <c r="CZ7" s="835"/>
      <c r="DA7" s="836"/>
      <c r="DB7" s="834" t="s">
        <v>122</v>
      </c>
      <c r="DC7" s="835"/>
      <c r="DD7" s="835"/>
      <c r="DE7" s="835"/>
      <c r="DF7" s="836"/>
      <c r="DG7" s="834" t="s">
        <v>574</v>
      </c>
      <c r="DH7" s="835"/>
      <c r="DI7" s="835"/>
      <c r="DJ7" s="835"/>
      <c r="DK7" s="836"/>
      <c r="DL7" s="834" t="s">
        <v>575</v>
      </c>
      <c r="DM7" s="835"/>
      <c r="DN7" s="835"/>
      <c r="DO7" s="835"/>
      <c r="DP7" s="836"/>
      <c r="DQ7" s="834" t="s">
        <v>575</v>
      </c>
      <c r="DR7" s="835"/>
      <c r="DS7" s="835"/>
      <c r="DT7" s="835"/>
      <c r="DU7" s="836"/>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34"/>
      <c r="CI8" s="835"/>
      <c r="CJ8" s="835"/>
      <c r="CK8" s="835"/>
      <c r="CL8" s="836"/>
      <c r="CM8" s="834"/>
      <c r="CN8" s="835"/>
      <c r="CO8" s="835"/>
      <c r="CP8" s="835"/>
      <c r="CQ8" s="836"/>
      <c r="CR8" s="834"/>
      <c r="CS8" s="835"/>
      <c r="CT8" s="835"/>
      <c r="CU8" s="835"/>
      <c r="CV8" s="836"/>
      <c r="CW8" s="834"/>
      <c r="CX8" s="835"/>
      <c r="CY8" s="835"/>
      <c r="CZ8" s="835"/>
      <c r="DA8" s="836"/>
      <c r="DB8" s="834"/>
      <c r="DC8" s="835"/>
      <c r="DD8" s="835"/>
      <c r="DE8" s="835"/>
      <c r="DF8" s="836"/>
      <c r="DG8" s="834"/>
      <c r="DH8" s="835"/>
      <c r="DI8" s="835"/>
      <c r="DJ8" s="835"/>
      <c r="DK8" s="836"/>
      <c r="DL8" s="834"/>
      <c r="DM8" s="835"/>
      <c r="DN8" s="835"/>
      <c r="DO8" s="835"/>
      <c r="DP8" s="836"/>
      <c r="DQ8" s="834"/>
      <c r="DR8" s="835"/>
      <c r="DS8" s="835"/>
      <c r="DT8" s="835"/>
      <c r="DU8" s="836"/>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34"/>
      <c r="CI9" s="835"/>
      <c r="CJ9" s="835"/>
      <c r="CK9" s="835"/>
      <c r="CL9" s="836"/>
      <c r="CM9" s="834"/>
      <c r="CN9" s="835"/>
      <c r="CO9" s="835"/>
      <c r="CP9" s="835"/>
      <c r="CQ9" s="836"/>
      <c r="CR9" s="834"/>
      <c r="CS9" s="835"/>
      <c r="CT9" s="835"/>
      <c r="CU9" s="835"/>
      <c r="CV9" s="836"/>
      <c r="CW9" s="834"/>
      <c r="CX9" s="835"/>
      <c r="CY9" s="835"/>
      <c r="CZ9" s="835"/>
      <c r="DA9" s="836"/>
      <c r="DB9" s="834"/>
      <c r="DC9" s="835"/>
      <c r="DD9" s="835"/>
      <c r="DE9" s="835"/>
      <c r="DF9" s="836"/>
      <c r="DG9" s="834"/>
      <c r="DH9" s="835"/>
      <c r="DI9" s="835"/>
      <c r="DJ9" s="835"/>
      <c r="DK9" s="836"/>
      <c r="DL9" s="834"/>
      <c r="DM9" s="835"/>
      <c r="DN9" s="835"/>
      <c r="DO9" s="835"/>
      <c r="DP9" s="836"/>
      <c r="DQ9" s="834"/>
      <c r="DR9" s="835"/>
      <c r="DS9" s="835"/>
      <c r="DT9" s="835"/>
      <c r="DU9" s="836"/>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34"/>
      <c r="CI10" s="835"/>
      <c r="CJ10" s="835"/>
      <c r="CK10" s="835"/>
      <c r="CL10" s="836"/>
      <c r="CM10" s="834"/>
      <c r="CN10" s="835"/>
      <c r="CO10" s="835"/>
      <c r="CP10" s="835"/>
      <c r="CQ10" s="836"/>
      <c r="CR10" s="834"/>
      <c r="CS10" s="835"/>
      <c r="CT10" s="835"/>
      <c r="CU10" s="835"/>
      <c r="CV10" s="836"/>
      <c r="CW10" s="834"/>
      <c r="CX10" s="835"/>
      <c r="CY10" s="835"/>
      <c r="CZ10" s="835"/>
      <c r="DA10" s="836"/>
      <c r="DB10" s="834"/>
      <c r="DC10" s="835"/>
      <c r="DD10" s="835"/>
      <c r="DE10" s="835"/>
      <c r="DF10" s="836"/>
      <c r="DG10" s="834"/>
      <c r="DH10" s="835"/>
      <c r="DI10" s="835"/>
      <c r="DJ10" s="835"/>
      <c r="DK10" s="836"/>
      <c r="DL10" s="834"/>
      <c r="DM10" s="835"/>
      <c r="DN10" s="835"/>
      <c r="DO10" s="835"/>
      <c r="DP10" s="836"/>
      <c r="DQ10" s="834"/>
      <c r="DR10" s="835"/>
      <c r="DS10" s="835"/>
      <c r="DT10" s="835"/>
      <c r="DU10" s="836"/>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34"/>
      <c r="CI11" s="835"/>
      <c r="CJ11" s="835"/>
      <c r="CK11" s="835"/>
      <c r="CL11" s="836"/>
      <c r="CM11" s="834"/>
      <c r="CN11" s="835"/>
      <c r="CO11" s="835"/>
      <c r="CP11" s="835"/>
      <c r="CQ11" s="836"/>
      <c r="CR11" s="834"/>
      <c r="CS11" s="835"/>
      <c r="CT11" s="835"/>
      <c r="CU11" s="835"/>
      <c r="CV11" s="836"/>
      <c r="CW11" s="834"/>
      <c r="CX11" s="835"/>
      <c r="CY11" s="835"/>
      <c r="CZ11" s="835"/>
      <c r="DA11" s="836"/>
      <c r="DB11" s="834"/>
      <c r="DC11" s="835"/>
      <c r="DD11" s="835"/>
      <c r="DE11" s="835"/>
      <c r="DF11" s="836"/>
      <c r="DG11" s="834"/>
      <c r="DH11" s="835"/>
      <c r="DI11" s="835"/>
      <c r="DJ11" s="835"/>
      <c r="DK11" s="836"/>
      <c r="DL11" s="834"/>
      <c r="DM11" s="835"/>
      <c r="DN11" s="835"/>
      <c r="DO11" s="835"/>
      <c r="DP11" s="836"/>
      <c r="DQ11" s="834"/>
      <c r="DR11" s="835"/>
      <c r="DS11" s="835"/>
      <c r="DT11" s="835"/>
      <c r="DU11" s="836"/>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34"/>
      <c r="CI12" s="835"/>
      <c r="CJ12" s="835"/>
      <c r="CK12" s="835"/>
      <c r="CL12" s="836"/>
      <c r="CM12" s="834"/>
      <c r="CN12" s="835"/>
      <c r="CO12" s="835"/>
      <c r="CP12" s="835"/>
      <c r="CQ12" s="836"/>
      <c r="CR12" s="834"/>
      <c r="CS12" s="835"/>
      <c r="CT12" s="835"/>
      <c r="CU12" s="835"/>
      <c r="CV12" s="836"/>
      <c r="CW12" s="834"/>
      <c r="CX12" s="835"/>
      <c r="CY12" s="835"/>
      <c r="CZ12" s="835"/>
      <c r="DA12" s="836"/>
      <c r="DB12" s="834"/>
      <c r="DC12" s="835"/>
      <c r="DD12" s="835"/>
      <c r="DE12" s="835"/>
      <c r="DF12" s="836"/>
      <c r="DG12" s="834"/>
      <c r="DH12" s="835"/>
      <c r="DI12" s="835"/>
      <c r="DJ12" s="835"/>
      <c r="DK12" s="836"/>
      <c r="DL12" s="834"/>
      <c r="DM12" s="835"/>
      <c r="DN12" s="835"/>
      <c r="DO12" s="835"/>
      <c r="DP12" s="836"/>
      <c r="DQ12" s="834"/>
      <c r="DR12" s="835"/>
      <c r="DS12" s="835"/>
      <c r="DT12" s="835"/>
      <c r="DU12" s="836"/>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34"/>
      <c r="CI13" s="835"/>
      <c r="CJ13" s="835"/>
      <c r="CK13" s="835"/>
      <c r="CL13" s="836"/>
      <c r="CM13" s="834"/>
      <c r="CN13" s="835"/>
      <c r="CO13" s="835"/>
      <c r="CP13" s="835"/>
      <c r="CQ13" s="836"/>
      <c r="CR13" s="834"/>
      <c r="CS13" s="835"/>
      <c r="CT13" s="835"/>
      <c r="CU13" s="835"/>
      <c r="CV13" s="836"/>
      <c r="CW13" s="834"/>
      <c r="CX13" s="835"/>
      <c r="CY13" s="835"/>
      <c r="CZ13" s="835"/>
      <c r="DA13" s="836"/>
      <c r="DB13" s="834"/>
      <c r="DC13" s="835"/>
      <c r="DD13" s="835"/>
      <c r="DE13" s="835"/>
      <c r="DF13" s="836"/>
      <c r="DG13" s="834"/>
      <c r="DH13" s="835"/>
      <c r="DI13" s="835"/>
      <c r="DJ13" s="835"/>
      <c r="DK13" s="836"/>
      <c r="DL13" s="834"/>
      <c r="DM13" s="835"/>
      <c r="DN13" s="835"/>
      <c r="DO13" s="835"/>
      <c r="DP13" s="836"/>
      <c r="DQ13" s="834"/>
      <c r="DR13" s="835"/>
      <c r="DS13" s="835"/>
      <c r="DT13" s="835"/>
      <c r="DU13" s="836"/>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34"/>
      <c r="CI14" s="835"/>
      <c r="CJ14" s="835"/>
      <c r="CK14" s="835"/>
      <c r="CL14" s="836"/>
      <c r="CM14" s="834"/>
      <c r="CN14" s="835"/>
      <c r="CO14" s="835"/>
      <c r="CP14" s="835"/>
      <c r="CQ14" s="836"/>
      <c r="CR14" s="834"/>
      <c r="CS14" s="835"/>
      <c r="CT14" s="835"/>
      <c r="CU14" s="835"/>
      <c r="CV14" s="836"/>
      <c r="CW14" s="834"/>
      <c r="CX14" s="835"/>
      <c r="CY14" s="835"/>
      <c r="CZ14" s="835"/>
      <c r="DA14" s="836"/>
      <c r="DB14" s="834"/>
      <c r="DC14" s="835"/>
      <c r="DD14" s="835"/>
      <c r="DE14" s="835"/>
      <c r="DF14" s="836"/>
      <c r="DG14" s="834"/>
      <c r="DH14" s="835"/>
      <c r="DI14" s="835"/>
      <c r="DJ14" s="835"/>
      <c r="DK14" s="836"/>
      <c r="DL14" s="834"/>
      <c r="DM14" s="835"/>
      <c r="DN14" s="835"/>
      <c r="DO14" s="835"/>
      <c r="DP14" s="836"/>
      <c r="DQ14" s="834"/>
      <c r="DR14" s="835"/>
      <c r="DS14" s="835"/>
      <c r="DT14" s="835"/>
      <c r="DU14" s="836"/>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34"/>
      <c r="CI15" s="835"/>
      <c r="CJ15" s="835"/>
      <c r="CK15" s="835"/>
      <c r="CL15" s="836"/>
      <c r="CM15" s="834"/>
      <c r="CN15" s="835"/>
      <c r="CO15" s="835"/>
      <c r="CP15" s="835"/>
      <c r="CQ15" s="836"/>
      <c r="CR15" s="834"/>
      <c r="CS15" s="835"/>
      <c r="CT15" s="835"/>
      <c r="CU15" s="835"/>
      <c r="CV15" s="836"/>
      <c r="CW15" s="834"/>
      <c r="CX15" s="835"/>
      <c r="CY15" s="835"/>
      <c r="CZ15" s="835"/>
      <c r="DA15" s="836"/>
      <c r="DB15" s="834"/>
      <c r="DC15" s="835"/>
      <c r="DD15" s="835"/>
      <c r="DE15" s="835"/>
      <c r="DF15" s="836"/>
      <c r="DG15" s="834"/>
      <c r="DH15" s="835"/>
      <c r="DI15" s="835"/>
      <c r="DJ15" s="835"/>
      <c r="DK15" s="836"/>
      <c r="DL15" s="834"/>
      <c r="DM15" s="835"/>
      <c r="DN15" s="835"/>
      <c r="DO15" s="835"/>
      <c r="DP15" s="836"/>
      <c r="DQ15" s="834"/>
      <c r="DR15" s="835"/>
      <c r="DS15" s="835"/>
      <c r="DT15" s="835"/>
      <c r="DU15" s="836"/>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34"/>
      <c r="CI16" s="835"/>
      <c r="CJ16" s="835"/>
      <c r="CK16" s="835"/>
      <c r="CL16" s="836"/>
      <c r="CM16" s="834"/>
      <c r="CN16" s="835"/>
      <c r="CO16" s="835"/>
      <c r="CP16" s="835"/>
      <c r="CQ16" s="836"/>
      <c r="CR16" s="834"/>
      <c r="CS16" s="835"/>
      <c r="CT16" s="835"/>
      <c r="CU16" s="835"/>
      <c r="CV16" s="836"/>
      <c r="CW16" s="834"/>
      <c r="CX16" s="835"/>
      <c r="CY16" s="835"/>
      <c r="CZ16" s="835"/>
      <c r="DA16" s="836"/>
      <c r="DB16" s="834"/>
      <c r="DC16" s="835"/>
      <c r="DD16" s="835"/>
      <c r="DE16" s="835"/>
      <c r="DF16" s="836"/>
      <c r="DG16" s="834"/>
      <c r="DH16" s="835"/>
      <c r="DI16" s="835"/>
      <c r="DJ16" s="835"/>
      <c r="DK16" s="836"/>
      <c r="DL16" s="834"/>
      <c r="DM16" s="835"/>
      <c r="DN16" s="835"/>
      <c r="DO16" s="835"/>
      <c r="DP16" s="836"/>
      <c r="DQ16" s="834"/>
      <c r="DR16" s="835"/>
      <c r="DS16" s="835"/>
      <c r="DT16" s="835"/>
      <c r="DU16" s="836"/>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34"/>
      <c r="CI17" s="835"/>
      <c r="CJ17" s="835"/>
      <c r="CK17" s="835"/>
      <c r="CL17" s="836"/>
      <c r="CM17" s="834"/>
      <c r="CN17" s="835"/>
      <c r="CO17" s="835"/>
      <c r="CP17" s="835"/>
      <c r="CQ17" s="836"/>
      <c r="CR17" s="834"/>
      <c r="CS17" s="835"/>
      <c r="CT17" s="835"/>
      <c r="CU17" s="835"/>
      <c r="CV17" s="836"/>
      <c r="CW17" s="834"/>
      <c r="CX17" s="835"/>
      <c r="CY17" s="835"/>
      <c r="CZ17" s="835"/>
      <c r="DA17" s="836"/>
      <c r="DB17" s="834"/>
      <c r="DC17" s="835"/>
      <c r="DD17" s="835"/>
      <c r="DE17" s="835"/>
      <c r="DF17" s="836"/>
      <c r="DG17" s="834"/>
      <c r="DH17" s="835"/>
      <c r="DI17" s="835"/>
      <c r="DJ17" s="835"/>
      <c r="DK17" s="836"/>
      <c r="DL17" s="834"/>
      <c r="DM17" s="835"/>
      <c r="DN17" s="835"/>
      <c r="DO17" s="835"/>
      <c r="DP17" s="836"/>
      <c r="DQ17" s="834"/>
      <c r="DR17" s="835"/>
      <c r="DS17" s="835"/>
      <c r="DT17" s="835"/>
      <c r="DU17" s="836"/>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34"/>
      <c r="CI18" s="835"/>
      <c r="CJ18" s="835"/>
      <c r="CK18" s="835"/>
      <c r="CL18" s="836"/>
      <c r="CM18" s="834"/>
      <c r="CN18" s="835"/>
      <c r="CO18" s="835"/>
      <c r="CP18" s="835"/>
      <c r="CQ18" s="836"/>
      <c r="CR18" s="834"/>
      <c r="CS18" s="835"/>
      <c r="CT18" s="835"/>
      <c r="CU18" s="835"/>
      <c r="CV18" s="836"/>
      <c r="CW18" s="834"/>
      <c r="CX18" s="835"/>
      <c r="CY18" s="835"/>
      <c r="CZ18" s="835"/>
      <c r="DA18" s="836"/>
      <c r="DB18" s="834"/>
      <c r="DC18" s="835"/>
      <c r="DD18" s="835"/>
      <c r="DE18" s="835"/>
      <c r="DF18" s="836"/>
      <c r="DG18" s="834"/>
      <c r="DH18" s="835"/>
      <c r="DI18" s="835"/>
      <c r="DJ18" s="835"/>
      <c r="DK18" s="836"/>
      <c r="DL18" s="834"/>
      <c r="DM18" s="835"/>
      <c r="DN18" s="835"/>
      <c r="DO18" s="835"/>
      <c r="DP18" s="836"/>
      <c r="DQ18" s="834"/>
      <c r="DR18" s="835"/>
      <c r="DS18" s="835"/>
      <c r="DT18" s="835"/>
      <c r="DU18" s="836"/>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34"/>
      <c r="CI19" s="835"/>
      <c r="CJ19" s="835"/>
      <c r="CK19" s="835"/>
      <c r="CL19" s="836"/>
      <c r="CM19" s="834"/>
      <c r="CN19" s="835"/>
      <c r="CO19" s="835"/>
      <c r="CP19" s="835"/>
      <c r="CQ19" s="836"/>
      <c r="CR19" s="834"/>
      <c r="CS19" s="835"/>
      <c r="CT19" s="835"/>
      <c r="CU19" s="835"/>
      <c r="CV19" s="836"/>
      <c r="CW19" s="834"/>
      <c r="CX19" s="835"/>
      <c r="CY19" s="835"/>
      <c r="CZ19" s="835"/>
      <c r="DA19" s="836"/>
      <c r="DB19" s="834"/>
      <c r="DC19" s="835"/>
      <c r="DD19" s="835"/>
      <c r="DE19" s="835"/>
      <c r="DF19" s="836"/>
      <c r="DG19" s="834"/>
      <c r="DH19" s="835"/>
      <c r="DI19" s="835"/>
      <c r="DJ19" s="835"/>
      <c r="DK19" s="836"/>
      <c r="DL19" s="834"/>
      <c r="DM19" s="835"/>
      <c r="DN19" s="835"/>
      <c r="DO19" s="835"/>
      <c r="DP19" s="836"/>
      <c r="DQ19" s="834"/>
      <c r="DR19" s="835"/>
      <c r="DS19" s="835"/>
      <c r="DT19" s="835"/>
      <c r="DU19" s="836"/>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34"/>
      <c r="CI20" s="835"/>
      <c r="CJ20" s="835"/>
      <c r="CK20" s="835"/>
      <c r="CL20" s="836"/>
      <c r="CM20" s="834"/>
      <c r="CN20" s="835"/>
      <c r="CO20" s="835"/>
      <c r="CP20" s="835"/>
      <c r="CQ20" s="836"/>
      <c r="CR20" s="834"/>
      <c r="CS20" s="835"/>
      <c r="CT20" s="835"/>
      <c r="CU20" s="835"/>
      <c r="CV20" s="836"/>
      <c r="CW20" s="834"/>
      <c r="CX20" s="835"/>
      <c r="CY20" s="835"/>
      <c r="CZ20" s="835"/>
      <c r="DA20" s="836"/>
      <c r="DB20" s="834"/>
      <c r="DC20" s="835"/>
      <c r="DD20" s="835"/>
      <c r="DE20" s="835"/>
      <c r="DF20" s="836"/>
      <c r="DG20" s="834"/>
      <c r="DH20" s="835"/>
      <c r="DI20" s="835"/>
      <c r="DJ20" s="835"/>
      <c r="DK20" s="836"/>
      <c r="DL20" s="834"/>
      <c r="DM20" s="835"/>
      <c r="DN20" s="835"/>
      <c r="DO20" s="835"/>
      <c r="DP20" s="836"/>
      <c r="DQ20" s="834"/>
      <c r="DR20" s="835"/>
      <c r="DS20" s="835"/>
      <c r="DT20" s="835"/>
      <c r="DU20" s="836"/>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34"/>
      <c r="CI21" s="835"/>
      <c r="CJ21" s="835"/>
      <c r="CK21" s="835"/>
      <c r="CL21" s="836"/>
      <c r="CM21" s="834"/>
      <c r="CN21" s="835"/>
      <c r="CO21" s="835"/>
      <c r="CP21" s="835"/>
      <c r="CQ21" s="836"/>
      <c r="CR21" s="834"/>
      <c r="CS21" s="835"/>
      <c r="CT21" s="835"/>
      <c r="CU21" s="835"/>
      <c r="CV21" s="836"/>
      <c r="CW21" s="834"/>
      <c r="CX21" s="835"/>
      <c r="CY21" s="835"/>
      <c r="CZ21" s="835"/>
      <c r="DA21" s="836"/>
      <c r="DB21" s="834"/>
      <c r="DC21" s="835"/>
      <c r="DD21" s="835"/>
      <c r="DE21" s="835"/>
      <c r="DF21" s="836"/>
      <c r="DG21" s="834"/>
      <c r="DH21" s="835"/>
      <c r="DI21" s="835"/>
      <c r="DJ21" s="835"/>
      <c r="DK21" s="836"/>
      <c r="DL21" s="834"/>
      <c r="DM21" s="835"/>
      <c r="DN21" s="835"/>
      <c r="DO21" s="835"/>
      <c r="DP21" s="836"/>
      <c r="DQ21" s="834"/>
      <c r="DR21" s="835"/>
      <c r="DS21" s="835"/>
      <c r="DT21" s="835"/>
      <c r="DU21" s="836"/>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34"/>
      <c r="CI22" s="835"/>
      <c r="CJ22" s="835"/>
      <c r="CK22" s="835"/>
      <c r="CL22" s="836"/>
      <c r="CM22" s="834"/>
      <c r="CN22" s="835"/>
      <c r="CO22" s="835"/>
      <c r="CP22" s="835"/>
      <c r="CQ22" s="836"/>
      <c r="CR22" s="834"/>
      <c r="CS22" s="835"/>
      <c r="CT22" s="835"/>
      <c r="CU22" s="835"/>
      <c r="CV22" s="836"/>
      <c r="CW22" s="834"/>
      <c r="CX22" s="835"/>
      <c r="CY22" s="835"/>
      <c r="CZ22" s="835"/>
      <c r="DA22" s="836"/>
      <c r="DB22" s="834"/>
      <c r="DC22" s="835"/>
      <c r="DD22" s="835"/>
      <c r="DE22" s="835"/>
      <c r="DF22" s="836"/>
      <c r="DG22" s="834"/>
      <c r="DH22" s="835"/>
      <c r="DI22" s="835"/>
      <c r="DJ22" s="835"/>
      <c r="DK22" s="836"/>
      <c r="DL22" s="834"/>
      <c r="DM22" s="835"/>
      <c r="DN22" s="835"/>
      <c r="DO22" s="835"/>
      <c r="DP22" s="836"/>
      <c r="DQ22" s="834"/>
      <c r="DR22" s="835"/>
      <c r="DS22" s="835"/>
      <c r="DT22" s="835"/>
      <c r="DU22" s="836"/>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5684</v>
      </c>
      <c r="R23" s="854"/>
      <c r="S23" s="854"/>
      <c r="T23" s="854"/>
      <c r="U23" s="854"/>
      <c r="V23" s="854">
        <v>5493</v>
      </c>
      <c r="W23" s="854"/>
      <c r="X23" s="854"/>
      <c r="Y23" s="854"/>
      <c r="Z23" s="854"/>
      <c r="AA23" s="854">
        <v>191</v>
      </c>
      <c r="AB23" s="854"/>
      <c r="AC23" s="854"/>
      <c r="AD23" s="854"/>
      <c r="AE23" s="855"/>
      <c r="AF23" s="856">
        <v>163</v>
      </c>
      <c r="AG23" s="854"/>
      <c r="AH23" s="854"/>
      <c r="AI23" s="854"/>
      <c r="AJ23" s="857"/>
      <c r="AK23" s="858"/>
      <c r="AL23" s="859"/>
      <c r="AM23" s="859"/>
      <c r="AN23" s="859"/>
      <c r="AO23" s="859"/>
      <c r="AP23" s="854">
        <v>6574</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34"/>
      <c r="CI23" s="835"/>
      <c r="CJ23" s="835"/>
      <c r="CK23" s="835"/>
      <c r="CL23" s="836"/>
      <c r="CM23" s="834"/>
      <c r="CN23" s="835"/>
      <c r="CO23" s="835"/>
      <c r="CP23" s="835"/>
      <c r="CQ23" s="836"/>
      <c r="CR23" s="834"/>
      <c r="CS23" s="835"/>
      <c r="CT23" s="835"/>
      <c r="CU23" s="835"/>
      <c r="CV23" s="836"/>
      <c r="CW23" s="834"/>
      <c r="CX23" s="835"/>
      <c r="CY23" s="835"/>
      <c r="CZ23" s="835"/>
      <c r="DA23" s="836"/>
      <c r="DB23" s="834"/>
      <c r="DC23" s="835"/>
      <c r="DD23" s="835"/>
      <c r="DE23" s="835"/>
      <c r="DF23" s="836"/>
      <c r="DG23" s="834"/>
      <c r="DH23" s="835"/>
      <c r="DI23" s="835"/>
      <c r="DJ23" s="835"/>
      <c r="DK23" s="836"/>
      <c r="DL23" s="834"/>
      <c r="DM23" s="835"/>
      <c r="DN23" s="835"/>
      <c r="DO23" s="835"/>
      <c r="DP23" s="836"/>
      <c r="DQ23" s="834"/>
      <c r="DR23" s="835"/>
      <c r="DS23" s="835"/>
      <c r="DT23" s="835"/>
      <c r="DU23" s="836"/>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34"/>
      <c r="CI24" s="835"/>
      <c r="CJ24" s="835"/>
      <c r="CK24" s="835"/>
      <c r="CL24" s="836"/>
      <c r="CM24" s="834"/>
      <c r="CN24" s="835"/>
      <c r="CO24" s="835"/>
      <c r="CP24" s="835"/>
      <c r="CQ24" s="836"/>
      <c r="CR24" s="834"/>
      <c r="CS24" s="835"/>
      <c r="CT24" s="835"/>
      <c r="CU24" s="835"/>
      <c r="CV24" s="836"/>
      <c r="CW24" s="834"/>
      <c r="CX24" s="835"/>
      <c r="CY24" s="835"/>
      <c r="CZ24" s="835"/>
      <c r="DA24" s="836"/>
      <c r="DB24" s="834"/>
      <c r="DC24" s="835"/>
      <c r="DD24" s="835"/>
      <c r="DE24" s="835"/>
      <c r="DF24" s="836"/>
      <c r="DG24" s="834"/>
      <c r="DH24" s="835"/>
      <c r="DI24" s="835"/>
      <c r="DJ24" s="835"/>
      <c r="DK24" s="836"/>
      <c r="DL24" s="834"/>
      <c r="DM24" s="835"/>
      <c r="DN24" s="835"/>
      <c r="DO24" s="835"/>
      <c r="DP24" s="836"/>
      <c r="DQ24" s="834"/>
      <c r="DR24" s="835"/>
      <c r="DS24" s="835"/>
      <c r="DT24" s="835"/>
      <c r="DU24" s="836"/>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34"/>
      <c r="CI25" s="835"/>
      <c r="CJ25" s="835"/>
      <c r="CK25" s="835"/>
      <c r="CL25" s="836"/>
      <c r="CM25" s="834"/>
      <c r="CN25" s="835"/>
      <c r="CO25" s="835"/>
      <c r="CP25" s="835"/>
      <c r="CQ25" s="836"/>
      <c r="CR25" s="834"/>
      <c r="CS25" s="835"/>
      <c r="CT25" s="835"/>
      <c r="CU25" s="835"/>
      <c r="CV25" s="836"/>
      <c r="CW25" s="834"/>
      <c r="CX25" s="835"/>
      <c r="CY25" s="835"/>
      <c r="CZ25" s="835"/>
      <c r="DA25" s="836"/>
      <c r="DB25" s="834"/>
      <c r="DC25" s="835"/>
      <c r="DD25" s="835"/>
      <c r="DE25" s="835"/>
      <c r="DF25" s="836"/>
      <c r="DG25" s="834"/>
      <c r="DH25" s="835"/>
      <c r="DI25" s="835"/>
      <c r="DJ25" s="835"/>
      <c r="DK25" s="836"/>
      <c r="DL25" s="834"/>
      <c r="DM25" s="835"/>
      <c r="DN25" s="835"/>
      <c r="DO25" s="835"/>
      <c r="DP25" s="836"/>
      <c r="DQ25" s="834"/>
      <c r="DR25" s="835"/>
      <c r="DS25" s="835"/>
      <c r="DT25" s="835"/>
      <c r="DU25" s="836"/>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34"/>
      <c r="CI26" s="835"/>
      <c r="CJ26" s="835"/>
      <c r="CK26" s="835"/>
      <c r="CL26" s="836"/>
      <c r="CM26" s="834"/>
      <c r="CN26" s="835"/>
      <c r="CO26" s="835"/>
      <c r="CP26" s="835"/>
      <c r="CQ26" s="836"/>
      <c r="CR26" s="834"/>
      <c r="CS26" s="835"/>
      <c r="CT26" s="835"/>
      <c r="CU26" s="835"/>
      <c r="CV26" s="836"/>
      <c r="CW26" s="834"/>
      <c r="CX26" s="835"/>
      <c r="CY26" s="835"/>
      <c r="CZ26" s="835"/>
      <c r="DA26" s="836"/>
      <c r="DB26" s="834"/>
      <c r="DC26" s="835"/>
      <c r="DD26" s="835"/>
      <c r="DE26" s="835"/>
      <c r="DF26" s="836"/>
      <c r="DG26" s="834"/>
      <c r="DH26" s="835"/>
      <c r="DI26" s="835"/>
      <c r="DJ26" s="835"/>
      <c r="DK26" s="836"/>
      <c r="DL26" s="834"/>
      <c r="DM26" s="835"/>
      <c r="DN26" s="835"/>
      <c r="DO26" s="835"/>
      <c r="DP26" s="836"/>
      <c r="DQ26" s="834"/>
      <c r="DR26" s="835"/>
      <c r="DS26" s="835"/>
      <c r="DT26" s="835"/>
      <c r="DU26" s="836"/>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34"/>
      <c r="CI27" s="835"/>
      <c r="CJ27" s="835"/>
      <c r="CK27" s="835"/>
      <c r="CL27" s="836"/>
      <c r="CM27" s="834"/>
      <c r="CN27" s="835"/>
      <c r="CO27" s="835"/>
      <c r="CP27" s="835"/>
      <c r="CQ27" s="836"/>
      <c r="CR27" s="834"/>
      <c r="CS27" s="835"/>
      <c r="CT27" s="835"/>
      <c r="CU27" s="835"/>
      <c r="CV27" s="836"/>
      <c r="CW27" s="834"/>
      <c r="CX27" s="835"/>
      <c r="CY27" s="835"/>
      <c r="CZ27" s="835"/>
      <c r="DA27" s="836"/>
      <c r="DB27" s="834"/>
      <c r="DC27" s="835"/>
      <c r="DD27" s="835"/>
      <c r="DE27" s="835"/>
      <c r="DF27" s="836"/>
      <c r="DG27" s="834"/>
      <c r="DH27" s="835"/>
      <c r="DI27" s="835"/>
      <c r="DJ27" s="835"/>
      <c r="DK27" s="836"/>
      <c r="DL27" s="834"/>
      <c r="DM27" s="835"/>
      <c r="DN27" s="835"/>
      <c r="DO27" s="835"/>
      <c r="DP27" s="836"/>
      <c r="DQ27" s="834"/>
      <c r="DR27" s="835"/>
      <c r="DS27" s="835"/>
      <c r="DT27" s="835"/>
      <c r="DU27" s="836"/>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1">
        <v>1752</v>
      </c>
      <c r="R28" s="882"/>
      <c r="S28" s="882"/>
      <c r="T28" s="882"/>
      <c r="U28" s="882"/>
      <c r="V28" s="882">
        <v>1683</v>
      </c>
      <c r="W28" s="882"/>
      <c r="X28" s="882"/>
      <c r="Y28" s="882"/>
      <c r="Z28" s="882"/>
      <c r="AA28" s="882">
        <v>69</v>
      </c>
      <c r="AB28" s="882"/>
      <c r="AC28" s="882"/>
      <c r="AD28" s="882"/>
      <c r="AE28" s="883"/>
      <c r="AF28" s="884">
        <v>69</v>
      </c>
      <c r="AG28" s="882"/>
      <c r="AH28" s="882"/>
      <c r="AI28" s="882"/>
      <c r="AJ28" s="885"/>
      <c r="AK28" s="886">
        <v>133</v>
      </c>
      <c r="AL28" s="878"/>
      <c r="AM28" s="878"/>
      <c r="AN28" s="878"/>
      <c r="AO28" s="878"/>
      <c r="AP28" s="878" t="s">
        <v>573</v>
      </c>
      <c r="AQ28" s="878"/>
      <c r="AR28" s="878"/>
      <c r="AS28" s="878"/>
      <c r="AT28" s="878"/>
      <c r="AU28" s="878" t="s">
        <v>573</v>
      </c>
      <c r="AV28" s="878"/>
      <c r="AW28" s="878"/>
      <c r="AX28" s="878"/>
      <c r="AY28" s="878"/>
      <c r="AZ28" s="878" t="s">
        <v>573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34"/>
      <c r="CI28" s="835"/>
      <c r="CJ28" s="835"/>
      <c r="CK28" s="835"/>
      <c r="CL28" s="836"/>
      <c r="CM28" s="834"/>
      <c r="CN28" s="835"/>
      <c r="CO28" s="835"/>
      <c r="CP28" s="835"/>
      <c r="CQ28" s="836"/>
      <c r="CR28" s="834"/>
      <c r="CS28" s="835"/>
      <c r="CT28" s="835"/>
      <c r="CU28" s="835"/>
      <c r="CV28" s="836"/>
      <c r="CW28" s="834"/>
      <c r="CX28" s="835"/>
      <c r="CY28" s="835"/>
      <c r="CZ28" s="835"/>
      <c r="DA28" s="836"/>
      <c r="DB28" s="834"/>
      <c r="DC28" s="835"/>
      <c r="DD28" s="835"/>
      <c r="DE28" s="835"/>
      <c r="DF28" s="836"/>
      <c r="DG28" s="834"/>
      <c r="DH28" s="835"/>
      <c r="DI28" s="835"/>
      <c r="DJ28" s="835"/>
      <c r="DK28" s="836"/>
      <c r="DL28" s="834"/>
      <c r="DM28" s="835"/>
      <c r="DN28" s="835"/>
      <c r="DO28" s="835"/>
      <c r="DP28" s="836"/>
      <c r="DQ28" s="834"/>
      <c r="DR28" s="835"/>
      <c r="DS28" s="835"/>
      <c r="DT28" s="835"/>
      <c r="DU28" s="836"/>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1576</v>
      </c>
      <c r="R29" s="819"/>
      <c r="S29" s="819"/>
      <c r="T29" s="819"/>
      <c r="U29" s="819"/>
      <c r="V29" s="819">
        <v>1569</v>
      </c>
      <c r="W29" s="819"/>
      <c r="X29" s="819"/>
      <c r="Y29" s="819"/>
      <c r="Z29" s="819"/>
      <c r="AA29" s="819">
        <v>7</v>
      </c>
      <c r="AB29" s="819"/>
      <c r="AC29" s="819"/>
      <c r="AD29" s="819"/>
      <c r="AE29" s="820"/>
      <c r="AF29" s="821">
        <v>7</v>
      </c>
      <c r="AG29" s="822"/>
      <c r="AH29" s="822"/>
      <c r="AI29" s="822"/>
      <c r="AJ29" s="823"/>
      <c r="AK29" s="889">
        <v>222</v>
      </c>
      <c r="AL29" s="890"/>
      <c r="AM29" s="890"/>
      <c r="AN29" s="890"/>
      <c r="AO29" s="890"/>
      <c r="AP29" s="890" t="s">
        <v>122</v>
      </c>
      <c r="AQ29" s="890"/>
      <c r="AR29" s="890"/>
      <c r="AS29" s="890"/>
      <c r="AT29" s="890"/>
      <c r="AU29" s="890" t="s">
        <v>122</v>
      </c>
      <c r="AV29" s="890"/>
      <c r="AW29" s="890"/>
      <c r="AX29" s="890"/>
      <c r="AY29" s="890"/>
      <c r="AZ29" s="891" t="s">
        <v>122</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34"/>
      <c r="CI29" s="835"/>
      <c r="CJ29" s="835"/>
      <c r="CK29" s="835"/>
      <c r="CL29" s="836"/>
      <c r="CM29" s="834"/>
      <c r="CN29" s="835"/>
      <c r="CO29" s="835"/>
      <c r="CP29" s="835"/>
      <c r="CQ29" s="836"/>
      <c r="CR29" s="834"/>
      <c r="CS29" s="835"/>
      <c r="CT29" s="835"/>
      <c r="CU29" s="835"/>
      <c r="CV29" s="836"/>
      <c r="CW29" s="834"/>
      <c r="CX29" s="835"/>
      <c r="CY29" s="835"/>
      <c r="CZ29" s="835"/>
      <c r="DA29" s="836"/>
      <c r="DB29" s="834"/>
      <c r="DC29" s="835"/>
      <c r="DD29" s="835"/>
      <c r="DE29" s="835"/>
      <c r="DF29" s="836"/>
      <c r="DG29" s="834"/>
      <c r="DH29" s="835"/>
      <c r="DI29" s="835"/>
      <c r="DJ29" s="835"/>
      <c r="DK29" s="836"/>
      <c r="DL29" s="834"/>
      <c r="DM29" s="835"/>
      <c r="DN29" s="835"/>
      <c r="DO29" s="835"/>
      <c r="DP29" s="836"/>
      <c r="DQ29" s="834"/>
      <c r="DR29" s="835"/>
      <c r="DS29" s="835"/>
      <c r="DT29" s="835"/>
      <c r="DU29" s="836"/>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168</v>
      </c>
      <c r="R30" s="819"/>
      <c r="S30" s="819"/>
      <c r="T30" s="819"/>
      <c r="U30" s="819"/>
      <c r="V30" s="819">
        <v>153</v>
      </c>
      <c r="W30" s="819"/>
      <c r="X30" s="819"/>
      <c r="Y30" s="819"/>
      <c r="Z30" s="819"/>
      <c r="AA30" s="819">
        <v>15</v>
      </c>
      <c r="AB30" s="819"/>
      <c r="AC30" s="819"/>
      <c r="AD30" s="819"/>
      <c r="AE30" s="820"/>
      <c r="AF30" s="821">
        <v>15</v>
      </c>
      <c r="AG30" s="822"/>
      <c r="AH30" s="822"/>
      <c r="AI30" s="822"/>
      <c r="AJ30" s="823"/>
      <c r="AK30" s="889">
        <v>54</v>
      </c>
      <c r="AL30" s="890"/>
      <c r="AM30" s="890"/>
      <c r="AN30" s="890"/>
      <c r="AO30" s="890"/>
      <c r="AP30" s="890" t="s">
        <v>122</v>
      </c>
      <c r="AQ30" s="890"/>
      <c r="AR30" s="890"/>
      <c r="AS30" s="890"/>
      <c r="AT30" s="890"/>
      <c r="AU30" s="890" t="s">
        <v>122</v>
      </c>
      <c r="AV30" s="890"/>
      <c r="AW30" s="890"/>
      <c r="AX30" s="890"/>
      <c r="AY30" s="890"/>
      <c r="AZ30" s="891" t="s">
        <v>122</v>
      </c>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34"/>
      <c r="CI30" s="835"/>
      <c r="CJ30" s="835"/>
      <c r="CK30" s="835"/>
      <c r="CL30" s="836"/>
      <c r="CM30" s="834"/>
      <c r="CN30" s="835"/>
      <c r="CO30" s="835"/>
      <c r="CP30" s="835"/>
      <c r="CQ30" s="836"/>
      <c r="CR30" s="834"/>
      <c r="CS30" s="835"/>
      <c r="CT30" s="835"/>
      <c r="CU30" s="835"/>
      <c r="CV30" s="836"/>
      <c r="CW30" s="834"/>
      <c r="CX30" s="835"/>
      <c r="CY30" s="835"/>
      <c r="CZ30" s="835"/>
      <c r="DA30" s="836"/>
      <c r="DB30" s="834"/>
      <c r="DC30" s="835"/>
      <c r="DD30" s="835"/>
      <c r="DE30" s="835"/>
      <c r="DF30" s="836"/>
      <c r="DG30" s="834"/>
      <c r="DH30" s="835"/>
      <c r="DI30" s="835"/>
      <c r="DJ30" s="835"/>
      <c r="DK30" s="836"/>
      <c r="DL30" s="834"/>
      <c r="DM30" s="835"/>
      <c r="DN30" s="835"/>
      <c r="DO30" s="835"/>
      <c r="DP30" s="836"/>
      <c r="DQ30" s="834"/>
      <c r="DR30" s="835"/>
      <c r="DS30" s="835"/>
      <c r="DT30" s="835"/>
      <c r="DU30" s="836"/>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475</v>
      </c>
      <c r="R31" s="819"/>
      <c r="S31" s="819"/>
      <c r="T31" s="819"/>
      <c r="U31" s="819"/>
      <c r="V31" s="819">
        <v>475</v>
      </c>
      <c r="W31" s="819"/>
      <c r="X31" s="819"/>
      <c r="Y31" s="819"/>
      <c r="Z31" s="819"/>
      <c r="AA31" s="819" t="s">
        <v>122</v>
      </c>
      <c r="AB31" s="819"/>
      <c r="AC31" s="819"/>
      <c r="AD31" s="819"/>
      <c r="AE31" s="820"/>
      <c r="AF31" s="821" t="s">
        <v>400</v>
      </c>
      <c r="AG31" s="822"/>
      <c r="AH31" s="822"/>
      <c r="AI31" s="822"/>
      <c r="AJ31" s="823"/>
      <c r="AK31" s="889">
        <v>144</v>
      </c>
      <c r="AL31" s="890"/>
      <c r="AM31" s="890"/>
      <c r="AN31" s="890"/>
      <c r="AO31" s="890"/>
      <c r="AP31" s="890">
        <v>3616</v>
      </c>
      <c r="AQ31" s="890"/>
      <c r="AR31" s="890"/>
      <c r="AS31" s="890"/>
      <c r="AT31" s="890"/>
      <c r="AU31" s="890">
        <v>2181</v>
      </c>
      <c r="AV31" s="890"/>
      <c r="AW31" s="890"/>
      <c r="AX31" s="890"/>
      <c r="AY31" s="890"/>
      <c r="AZ31" s="891" t="s">
        <v>122</v>
      </c>
      <c r="BA31" s="891"/>
      <c r="BB31" s="891"/>
      <c r="BC31" s="891"/>
      <c r="BD31" s="891"/>
      <c r="BE31" s="887" t="s">
        <v>401</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34"/>
      <c r="CI31" s="835"/>
      <c r="CJ31" s="835"/>
      <c r="CK31" s="835"/>
      <c r="CL31" s="836"/>
      <c r="CM31" s="834"/>
      <c r="CN31" s="835"/>
      <c r="CO31" s="835"/>
      <c r="CP31" s="835"/>
      <c r="CQ31" s="836"/>
      <c r="CR31" s="834"/>
      <c r="CS31" s="835"/>
      <c r="CT31" s="835"/>
      <c r="CU31" s="835"/>
      <c r="CV31" s="836"/>
      <c r="CW31" s="834"/>
      <c r="CX31" s="835"/>
      <c r="CY31" s="835"/>
      <c r="CZ31" s="835"/>
      <c r="DA31" s="836"/>
      <c r="DB31" s="834"/>
      <c r="DC31" s="835"/>
      <c r="DD31" s="835"/>
      <c r="DE31" s="835"/>
      <c r="DF31" s="836"/>
      <c r="DG31" s="834"/>
      <c r="DH31" s="835"/>
      <c r="DI31" s="835"/>
      <c r="DJ31" s="835"/>
      <c r="DK31" s="836"/>
      <c r="DL31" s="834"/>
      <c r="DM31" s="835"/>
      <c r="DN31" s="835"/>
      <c r="DO31" s="835"/>
      <c r="DP31" s="836"/>
      <c r="DQ31" s="834"/>
      <c r="DR31" s="835"/>
      <c r="DS31" s="835"/>
      <c r="DT31" s="835"/>
      <c r="DU31" s="836"/>
      <c r="DV31" s="844"/>
      <c r="DW31" s="845"/>
      <c r="DX31" s="845"/>
      <c r="DY31" s="845"/>
      <c r="DZ31" s="846"/>
      <c r="EA31" s="226"/>
    </row>
    <row r="32" spans="1:131" s="227" customFormat="1" ht="26.25" customHeight="1" x14ac:dyDescent="0.15">
      <c r="A32" s="246">
        <v>5</v>
      </c>
      <c r="B32" s="815" t="s">
        <v>402</v>
      </c>
      <c r="C32" s="816"/>
      <c r="D32" s="816"/>
      <c r="E32" s="816"/>
      <c r="F32" s="816"/>
      <c r="G32" s="816"/>
      <c r="H32" s="816"/>
      <c r="I32" s="816"/>
      <c r="J32" s="816"/>
      <c r="K32" s="816"/>
      <c r="L32" s="816"/>
      <c r="M32" s="816"/>
      <c r="N32" s="816"/>
      <c r="O32" s="816"/>
      <c r="P32" s="817"/>
      <c r="Q32" s="818">
        <v>13</v>
      </c>
      <c r="R32" s="819"/>
      <c r="S32" s="819"/>
      <c r="T32" s="819"/>
      <c r="U32" s="819"/>
      <c r="V32" s="819">
        <v>12</v>
      </c>
      <c r="W32" s="819"/>
      <c r="X32" s="819"/>
      <c r="Y32" s="819"/>
      <c r="Z32" s="819"/>
      <c r="AA32" s="819">
        <v>1</v>
      </c>
      <c r="AB32" s="819"/>
      <c r="AC32" s="819"/>
      <c r="AD32" s="819"/>
      <c r="AE32" s="820"/>
      <c r="AF32" s="821">
        <v>1</v>
      </c>
      <c r="AG32" s="822"/>
      <c r="AH32" s="822"/>
      <c r="AI32" s="822"/>
      <c r="AJ32" s="823"/>
      <c r="AK32" s="889" t="s">
        <v>122</v>
      </c>
      <c r="AL32" s="890"/>
      <c r="AM32" s="890"/>
      <c r="AN32" s="890"/>
      <c r="AO32" s="890"/>
      <c r="AP32" s="890">
        <v>1</v>
      </c>
      <c r="AQ32" s="890"/>
      <c r="AR32" s="890"/>
      <c r="AS32" s="890"/>
      <c r="AT32" s="890"/>
      <c r="AU32" s="890">
        <v>0</v>
      </c>
      <c r="AV32" s="890"/>
      <c r="AW32" s="890"/>
      <c r="AX32" s="890"/>
      <c r="AY32" s="890"/>
      <c r="AZ32" s="891" t="s">
        <v>122</v>
      </c>
      <c r="BA32" s="891"/>
      <c r="BB32" s="891"/>
      <c r="BC32" s="891"/>
      <c r="BD32" s="891"/>
      <c r="BE32" s="887" t="s">
        <v>403</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34"/>
      <c r="CI32" s="835"/>
      <c r="CJ32" s="835"/>
      <c r="CK32" s="835"/>
      <c r="CL32" s="836"/>
      <c r="CM32" s="834"/>
      <c r="CN32" s="835"/>
      <c r="CO32" s="835"/>
      <c r="CP32" s="835"/>
      <c r="CQ32" s="836"/>
      <c r="CR32" s="834"/>
      <c r="CS32" s="835"/>
      <c r="CT32" s="835"/>
      <c r="CU32" s="835"/>
      <c r="CV32" s="836"/>
      <c r="CW32" s="834"/>
      <c r="CX32" s="835"/>
      <c r="CY32" s="835"/>
      <c r="CZ32" s="835"/>
      <c r="DA32" s="836"/>
      <c r="DB32" s="834"/>
      <c r="DC32" s="835"/>
      <c r="DD32" s="835"/>
      <c r="DE32" s="835"/>
      <c r="DF32" s="836"/>
      <c r="DG32" s="834"/>
      <c r="DH32" s="835"/>
      <c r="DI32" s="835"/>
      <c r="DJ32" s="835"/>
      <c r="DK32" s="836"/>
      <c r="DL32" s="834"/>
      <c r="DM32" s="835"/>
      <c r="DN32" s="835"/>
      <c r="DO32" s="835"/>
      <c r="DP32" s="836"/>
      <c r="DQ32" s="834"/>
      <c r="DR32" s="835"/>
      <c r="DS32" s="835"/>
      <c r="DT32" s="835"/>
      <c r="DU32" s="836"/>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34"/>
      <c r="CI33" s="835"/>
      <c r="CJ33" s="835"/>
      <c r="CK33" s="835"/>
      <c r="CL33" s="836"/>
      <c r="CM33" s="834"/>
      <c r="CN33" s="835"/>
      <c r="CO33" s="835"/>
      <c r="CP33" s="835"/>
      <c r="CQ33" s="836"/>
      <c r="CR33" s="834"/>
      <c r="CS33" s="835"/>
      <c r="CT33" s="835"/>
      <c r="CU33" s="835"/>
      <c r="CV33" s="836"/>
      <c r="CW33" s="834"/>
      <c r="CX33" s="835"/>
      <c r="CY33" s="835"/>
      <c r="CZ33" s="835"/>
      <c r="DA33" s="836"/>
      <c r="DB33" s="834"/>
      <c r="DC33" s="835"/>
      <c r="DD33" s="835"/>
      <c r="DE33" s="835"/>
      <c r="DF33" s="836"/>
      <c r="DG33" s="834"/>
      <c r="DH33" s="835"/>
      <c r="DI33" s="835"/>
      <c r="DJ33" s="835"/>
      <c r="DK33" s="836"/>
      <c r="DL33" s="834"/>
      <c r="DM33" s="835"/>
      <c r="DN33" s="835"/>
      <c r="DO33" s="835"/>
      <c r="DP33" s="836"/>
      <c r="DQ33" s="834"/>
      <c r="DR33" s="835"/>
      <c r="DS33" s="835"/>
      <c r="DT33" s="835"/>
      <c r="DU33" s="836"/>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34"/>
      <c r="CI34" s="835"/>
      <c r="CJ34" s="835"/>
      <c r="CK34" s="835"/>
      <c r="CL34" s="836"/>
      <c r="CM34" s="834"/>
      <c r="CN34" s="835"/>
      <c r="CO34" s="835"/>
      <c r="CP34" s="835"/>
      <c r="CQ34" s="836"/>
      <c r="CR34" s="834"/>
      <c r="CS34" s="835"/>
      <c r="CT34" s="835"/>
      <c r="CU34" s="835"/>
      <c r="CV34" s="836"/>
      <c r="CW34" s="834"/>
      <c r="CX34" s="835"/>
      <c r="CY34" s="835"/>
      <c r="CZ34" s="835"/>
      <c r="DA34" s="836"/>
      <c r="DB34" s="834"/>
      <c r="DC34" s="835"/>
      <c r="DD34" s="835"/>
      <c r="DE34" s="835"/>
      <c r="DF34" s="836"/>
      <c r="DG34" s="834"/>
      <c r="DH34" s="835"/>
      <c r="DI34" s="835"/>
      <c r="DJ34" s="835"/>
      <c r="DK34" s="836"/>
      <c r="DL34" s="834"/>
      <c r="DM34" s="835"/>
      <c r="DN34" s="835"/>
      <c r="DO34" s="835"/>
      <c r="DP34" s="836"/>
      <c r="DQ34" s="834"/>
      <c r="DR34" s="835"/>
      <c r="DS34" s="835"/>
      <c r="DT34" s="835"/>
      <c r="DU34" s="836"/>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34"/>
      <c r="CI35" s="835"/>
      <c r="CJ35" s="835"/>
      <c r="CK35" s="835"/>
      <c r="CL35" s="836"/>
      <c r="CM35" s="834"/>
      <c r="CN35" s="835"/>
      <c r="CO35" s="835"/>
      <c r="CP35" s="835"/>
      <c r="CQ35" s="836"/>
      <c r="CR35" s="834"/>
      <c r="CS35" s="835"/>
      <c r="CT35" s="835"/>
      <c r="CU35" s="835"/>
      <c r="CV35" s="836"/>
      <c r="CW35" s="834"/>
      <c r="CX35" s="835"/>
      <c r="CY35" s="835"/>
      <c r="CZ35" s="835"/>
      <c r="DA35" s="836"/>
      <c r="DB35" s="834"/>
      <c r="DC35" s="835"/>
      <c r="DD35" s="835"/>
      <c r="DE35" s="835"/>
      <c r="DF35" s="836"/>
      <c r="DG35" s="834"/>
      <c r="DH35" s="835"/>
      <c r="DI35" s="835"/>
      <c r="DJ35" s="835"/>
      <c r="DK35" s="836"/>
      <c r="DL35" s="834"/>
      <c r="DM35" s="835"/>
      <c r="DN35" s="835"/>
      <c r="DO35" s="835"/>
      <c r="DP35" s="836"/>
      <c r="DQ35" s="834"/>
      <c r="DR35" s="835"/>
      <c r="DS35" s="835"/>
      <c r="DT35" s="835"/>
      <c r="DU35" s="836"/>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34"/>
      <c r="CI36" s="835"/>
      <c r="CJ36" s="835"/>
      <c r="CK36" s="835"/>
      <c r="CL36" s="836"/>
      <c r="CM36" s="834"/>
      <c r="CN36" s="835"/>
      <c r="CO36" s="835"/>
      <c r="CP36" s="835"/>
      <c r="CQ36" s="836"/>
      <c r="CR36" s="834"/>
      <c r="CS36" s="835"/>
      <c r="CT36" s="835"/>
      <c r="CU36" s="835"/>
      <c r="CV36" s="836"/>
      <c r="CW36" s="834"/>
      <c r="CX36" s="835"/>
      <c r="CY36" s="835"/>
      <c r="CZ36" s="835"/>
      <c r="DA36" s="836"/>
      <c r="DB36" s="834"/>
      <c r="DC36" s="835"/>
      <c r="DD36" s="835"/>
      <c r="DE36" s="835"/>
      <c r="DF36" s="836"/>
      <c r="DG36" s="834"/>
      <c r="DH36" s="835"/>
      <c r="DI36" s="835"/>
      <c r="DJ36" s="835"/>
      <c r="DK36" s="836"/>
      <c r="DL36" s="834"/>
      <c r="DM36" s="835"/>
      <c r="DN36" s="835"/>
      <c r="DO36" s="835"/>
      <c r="DP36" s="836"/>
      <c r="DQ36" s="834"/>
      <c r="DR36" s="835"/>
      <c r="DS36" s="835"/>
      <c r="DT36" s="835"/>
      <c r="DU36" s="836"/>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34"/>
      <c r="CI37" s="835"/>
      <c r="CJ37" s="835"/>
      <c r="CK37" s="835"/>
      <c r="CL37" s="836"/>
      <c r="CM37" s="834"/>
      <c r="CN37" s="835"/>
      <c r="CO37" s="835"/>
      <c r="CP37" s="835"/>
      <c r="CQ37" s="836"/>
      <c r="CR37" s="834"/>
      <c r="CS37" s="835"/>
      <c r="CT37" s="835"/>
      <c r="CU37" s="835"/>
      <c r="CV37" s="836"/>
      <c r="CW37" s="834"/>
      <c r="CX37" s="835"/>
      <c r="CY37" s="835"/>
      <c r="CZ37" s="835"/>
      <c r="DA37" s="836"/>
      <c r="DB37" s="834"/>
      <c r="DC37" s="835"/>
      <c r="DD37" s="835"/>
      <c r="DE37" s="835"/>
      <c r="DF37" s="836"/>
      <c r="DG37" s="834"/>
      <c r="DH37" s="835"/>
      <c r="DI37" s="835"/>
      <c r="DJ37" s="835"/>
      <c r="DK37" s="836"/>
      <c r="DL37" s="834"/>
      <c r="DM37" s="835"/>
      <c r="DN37" s="835"/>
      <c r="DO37" s="835"/>
      <c r="DP37" s="836"/>
      <c r="DQ37" s="834"/>
      <c r="DR37" s="835"/>
      <c r="DS37" s="835"/>
      <c r="DT37" s="835"/>
      <c r="DU37" s="836"/>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34"/>
      <c r="CI38" s="835"/>
      <c r="CJ38" s="835"/>
      <c r="CK38" s="835"/>
      <c r="CL38" s="836"/>
      <c r="CM38" s="834"/>
      <c r="CN38" s="835"/>
      <c r="CO38" s="835"/>
      <c r="CP38" s="835"/>
      <c r="CQ38" s="836"/>
      <c r="CR38" s="834"/>
      <c r="CS38" s="835"/>
      <c r="CT38" s="835"/>
      <c r="CU38" s="835"/>
      <c r="CV38" s="836"/>
      <c r="CW38" s="834"/>
      <c r="CX38" s="835"/>
      <c r="CY38" s="835"/>
      <c r="CZ38" s="835"/>
      <c r="DA38" s="836"/>
      <c r="DB38" s="834"/>
      <c r="DC38" s="835"/>
      <c r="DD38" s="835"/>
      <c r="DE38" s="835"/>
      <c r="DF38" s="836"/>
      <c r="DG38" s="834"/>
      <c r="DH38" s="835"/>
      <c r="DI38" s="835"/>
      <c r="DJ38" s="835"/>
      <c r="DK38" s="836"/>
      <c r="DL38" s="834"/>
      <c r="DM38" s="835"/>
      <c r="DN38" s="835"/>
      <c r="DO38" s="835"/>
      <c r="DP38" s="836"/>
      <c r="DQ38" s="834"/>
      <c r="DR38" s="835"/>
      <c r="DS38" s="835"/>
      <c r="DT38" s="835"/>
      <c r="DU38" s="836"/>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34"/>
      <c r="CI39" s="835"/>
      <c r="CJ39" s="835"/>
      <c r="CK39" s="835"/>
      <c r="CL39" s="836"/>
      <c r="CM39" s="834"/>
      <c r="CN39" s="835"/>
      <c r="CO39" s="835"/>
      <c r="CP39" s="835"/>
      <c r="CQ39" s="836"/>
      <c r="CR39" s="834"/>
      <c r="CS39" s="835"/>
      <c r="CT39" s="835"/>
      <c r="CU39" s="835"/>
      <c r="CV39" s="836"/>
      <c r="CW39" s="834"/>
      <c r="CX39" s="835"/>
      <c r="CY39" s="835"/>
      <c r="CZ39" s="835"/>
      <c r="DA39" s="836"/>
      <c r="DB39" s="834"/>
      <c r="DC39" s="835"/>
      <c r="DD39" s="835"/>
      <c r="DE39" s="835"/>
      <c r="DF39" s="836"/>
      <c r="DG39" s="834"/>
      <c r="DH39" s="835"/>
      <c r="DI39" s="835"/>
      <c r="DJ39" s="835"/>
      <c r="DK39" s="836"/>
      <c r="DL39" s="834"/>
      <c r="DM39" s="835"/>
      <c r="DN39" s="835"/>
      <c r="DO39" s="835"/>
      <c r="DP39" s="836"/>
      <c r="DQ39" s="834"/>
      <c r="DR39" s="835"/>
      <c r="DS39" s="835"/>
      <c r="DT39" s="835"/>
      <c r="DU39" s="836"/>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34"/>
      <c r="CI40" s="835"/>
      <c r="CJ40" s="835"/>
      <c r="CK40" s="835"/>
      <c r="CL40" s="836"/>
      <c r="CM40" s="834"/>
      <c r="CN40" s="835"/>
      <c r="CO40" s="835"/>
      <c r="CP40" s="835"/>
      <c r="CQ40" s="836"/>
      <c r="CR40" s="834"/>
      <c r="CS40" s="835"/>
      <c r="CT40" s="835"/>
      <c r="CU40" s="835"/>
      <c r="CV40" s="836"/>
      <c r="CW40" s="834"/>
      <c r="CX40" s="835"/>
      <c r="CY40" s="835"/>
      <c r="CZ40" s="835"/>
      <c r="DA40" s="836"/>
      <c r="DB40" s="834"/>
      <c r="DC40" s="835"/>
      <c r="DD40" s="835"/>
      <c r="DE40" s="835"/>
      <c r="DF40" s="836"/>
      <c r="DG40" s="834"/>
      <c r="DH40" s="835"/>
      <c r="DI40" s="835"/>
      <c r="DJ40" s="835"/>
      <c r="DK40" s="836"/>
      <c r="DL40" s="834"/>
      <c r="DM40" s="835"/>
      <c r="DN40" s="835"/>
      <c r="DO40" s="835"/>
      <c r="DP40" s="836"/>
      <c r="DQ40" s="834"/>
      <c r="DR40" s="835"/>
      <c r="DS40" s="835"/>
      <c r="DT40" s="835"/>
      <c r="DU40" s="836"/>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34"/>
      <c r="CI41" s="835"/>
      <c r="CJ41" s="835"/>
      <c r="CK41" s="835"/>
      <c r="CL41" s="836"/>
      <c r="CM41" s="834"/>
      <c r="CN41" s="835"/>
      <c r="CO41" s="835"/>
      <c r="CP41" s="835"/>
      <c r="CQ41" s="836"/>
      <c r="CR41" s="834"/>
      <c r="CS41" s="835"/>
      <c r="CT41" s="835"/>
      <c r="CU41" s="835"/>
      <c r="CV41" s="836"/>
      <c r="CW41" s="834"/>
      <c r="CX41" s="835"/>
      <c r="CY41" s="835"/>
      <c r="CZ41" s="835"/>
      <c r="DA41" s="836"/>
      <c r="DB41" s="834"/>
      <c r="DC41" s="835"/>
      <c r="DD41" s="835"/>
      <c r="DE41" s="835"/>
      <c r="DF41" s="836"/>
      <c r="DG41" s="834"/>
      <c r="DH41" s="835"/>
      <c r="DI41" s="835"/>
      <c r="DJ41" s="835"/>
      <c r="DK41" s="836"/>
      <c r="DL41" s="834"/>
      <c r="DM41" s="835"/>
      <c r="DN41" s="835"/>
      <c r="DO41" s="835"/>
      <c r="DP41" s="836"/>
      <c r="DQ41" s="834"/>
      <c r="DR41" s="835"/>
      <c r="DS41" s="835"/>
      <c r="DT41" s="835"/>
      <c r="DU41" s="836"/>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34"/>
      <c r="CI42" s="835"/>
      <c r="CJ42" s="835"/>
      <c r="CK42" s="835"/>
      <c r="CL42" s="836"/>
      <c r="CM42" s="834"/>
      <c r="CN42" s="835"/>
      <c r="CO42" s="835"/>
      <c r="CP42" s="835"/>
      <c r="CQ42" s="836"/>
      <c r="CR42" s="834"/>
      <c r="CS42" s="835"/>
      <c r="CT42" s="835"/>
      <c r="CU42" s="835"/>
      <c r="CV42" s="836"/>
      <c r="CW42" s="834"/>
      <c r="CX42" s="835"/>
      <c r="CY42" s="835"/>
      <c r="CZ42" s="835"/>
      <c r="DA42" s="836"/>
      <c r="DB42" s="834"/>
      <c r="DC42" s="835"/>
      <c r="DD42" s="835"/>
      <c r="DE42" s="835"/>
      <c r="DF42" s="836"/>
      <c r="DG42" s="834"/>
      <c r="DH42" s="835"/>
      <c r="DI42" s="835"/>
      <c r="DJ42" s="835"/>
      <c r="DK42" s="836"/>
      <c r="DL42" s="834"/>
      <c r="DM42" s="835"/>
      <c r="DN42" s="835"/>
      <c r="DO42" s="835"/>
      <c r="DP42" s="836"/>
      <c r="DQ42" s="834"/>
      <c r="DR42" s="835"/>
      <c r="DS42" s="835"/>
      <c r="DT42" s="835"/>
      <c r="DU42" s="836"/>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34"/>
      <c r="CI43" s="835"/>
      <c r="CJ43" s="835"/>
      <c r="CK43" s="835"/>
      <c r="CL43" s="836"/>
      <c r="CM43" s="834"/>
      <c r="CN43" s="835"/>
      <c r="CO43" s="835"/>
      <c r="CP43" s="835"/>
      <c r="CQ43" s="836"/>
      <c r="CR43" s="834"/>
      <c r="CS43" s="835"/>
      <c r="CT43" s="835"/>
      <c r="CU43" s="835"/>
      <c r="CV43" s="836"/>
      <c r="CW43" s="834"/>
      <c r="CX43" s="835"/>
      <c r="CY43" s="835"/>
      <c r="CZ43" s="835"/>
      <c r="DA43" s="836"/>
      <c r="DB43" s="834"/>
      <c r="DC43" s="835"/>
      <c r="DD43" s="835"/>
      <c r="DE43" s="835"/>
      <c r="DF43" s="836"/>
      <c r="DG43" s="834"/>
      <c r="DH43" s="835"/>
      <c r="DI43" s="835"/>
      <c r="DJ43" s="835"/>
      <c r="DK43" s="836"/>
      <c r="DL43" s="834"/>
      <c r="DM43" s="835"/>
      <c r="DN43" s="835"/>
      <c r="DO43" s="835"/>
      <c r="DP43" s="836"/>
      <c r="DQ43" s="834"/>
      <c r="DR43" s="835"/>
      <c r="DS43" s="835"/>
      <c r="DT43" s="835"/>
      <c r="DU43" s="836"/>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34"/>
      <c r="CI44" s="835"/>
      <c r="CJ44" s="835"/>
      <c r="CK44" s="835"/>
      <c r="CL44" s="836"/>
      <c r="CM44" s="834"/>
      <c r="CN44" s="835"/>
      <c r="CO44" s="835"/>
      <c r="CP44" s="835"/>
      <c r="CQ44" s="836"/>
      <c r="CR44" s="834"/>
      <c r="CS44" s="835"/>
      <c r="CT44" s="835"/>
      <c r="CU44" s="835"/>
      <c r="CV44" s="836"/>
      <c r="CW44" s="834"/>
      <c r="CX44" s="835"/>
      <c r="CY44" s="835"/>
      <c r="CZ44" s="835"/>
      <c r="DA44" s="836"/>
      <c r="DB44" s="834"/>
      <c r="DC44" s="835"/>
      <c r="DD44" s="835"/>
      <c r="DE44" s="835"/>
      <c r="DF44" s="836"/>
      <c r="DG44" s="834"/>
      <c r="DH44" s="835"/>
      <c r="DI44" s="835"/>
      <c r="DJ44" s="835"/>
      <c r="DK44" s="836"/>
      <c r="DL44" s="834"/>
      <c r="DM44" s="835"/>
      <c r="DN44" s="835"/>
      <c r="DO44" s="835"/>
      <c r="DP44" s="836"/>
      <c r="DQ44" s="834"/>
      <c r="DR44" s="835"/>
      <c r="DS44" s="835"/>
      <c r="DT44" s="835"/>
      <c r="DU44" s="836"/>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34"/>
      <c r="CI45" s="835"/>
      <c r="CJ45" s="835"/>
      <c r="CK45" s="835"/>
      <c r="CL45" s="836"/>
      <c r="CM45" s="834"/>
      <c r="CN45" s="835"/>
      <c r="CO45" s="835"/>
      <c r="CP45" s="835"/>
      <c r="CQ45" s="836"/>
      <c r="CR45" s="834"/>
      <c r="CS45" s="835"/>
      <c r="CT45" s="835"/>
      <c r="CU45" s="835"/>
      <c r="CV45" s="836"/>
      <c r="CW45" s="834"/>
      <c r="CX45" s="835"/>
      <c r="CY45" s="835"/>
      <c r="CZ45" s="835"/>
      <c r="DA45" s="836"/>
      <c r="DB45" s="834"/>
      <c r="DC45" s="835"/>
      <c r="DD45" s="835"/>
      <c r="DE45" s="835"/>
      <c r="DF45" s="836"/>
      <c r="DG45" s="834"/>
      <c r="DH45" s="835"/>
      <c r="DI45" s="835"/>
      <c r="DJ45" s="835"/>
      <c r="DK45" s="836"/>
      <c r="DL45" s="834"/>
      <c r="DM45" s="835"/>
      <c r="DN45" s="835"/>
      <c r="DO45" s="835"/>
      <c r="DP45" s="836"/>
      <c r="DQ45" s="834"/>
      <c r="DR45" s="835"/>
      <c r="DS45" s="835"/>
      <c r="DT45" s="835"/>
      <c r="DU45" s="836"/>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34"/>
      <c r="CI46" s="835"/>
      <c r="CJ46" s="835"/>
      <c r="CK46" s="835"/>
      <c r="CL46" s="836"/>
      <c r="CM46" s="834"/>
      <c r="CN46" s="835"/>
      <c r="CO46" s="835"/>
      <c r="CP46" s="835"/>
      <c r="CQ46" s="836"/>
      <c r="CR46" s="834"/>
      <c r="CS46" s="835"/>
      <c r="CT46" s="835"/>
      <c r="CU46" s="835"/>
      <c r="CV46" s="836"/>
      <c r="CW46" s="834"/>
      <c r="CX46" s="835"/>
      <c r="CY46" s="835"/>
      <c r="CZ46" s="835"/>
      <c r="DA46" s="836"/>
      <c r="DB46" s="834"/>
      <c r="DC46" s="835"/>
      <c r="DD46" s="835"/>
      <c r="DE46" s="835"/>
      <c r="DF46" s="836"/>
      <c r="DG46" s="834"/>
      <c r="DH46" s="835"/>
      <c r="DI46" s="835"/>
      <c r="DJ46" s="835"/>
      <c r="DK46" s="836"/>
      <c r="DL46" s="834"/>
      <c r="DM46" s="835"/>
      <c r="DN46" s="835"/>
      <c r="DO46" s="835"/>
      <c r="DP46" s="836"/>
      <c r="DQ46" s="834"/>
      <c r="DR46" s="835"/>
      <c r="DS46" s="835"/>
      <c r="DT46" s="835"/>
      <c r="DU46" s="836"/>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34"/>
      <c r="CI47" s="835"/>
      <c r="CJ47" s="835"/>
      <c r="CK47" s="835"/>
      <c r="CL47" s="836"/>
      <c r="CM47" s="834"/>
      <c r="CN47" s="835"/>
      <c r="CO47" s="835"/>
      <c r="CP47" s="835"/>
      <c r="CQ47" s="836"/>
      <c r="CR47" s="834"/>
      <c r="CS47" s="835"/>
      <c r="CT47" s="835"/>
      <c r="CU47" s="835"/>
      <c r="CV47" s="836"/>
      <c r="CW47" s="834"/>
      <c r="CX47" s="835"/>
      <c r="CY47" s="835"/>
      <c r="CZ47" s="835"/>
      <c r="DA47" s="836"/>
      <c r="DB47" s="834"/>
      <c r="DC47" s="835"/>
      <c r="DD47" s="835"/>
      <c r="DE47" s="835"/>
      <c r="DF47" s="836"/>
      <c r="DG47" s="834"/>
      <c r="DH47" s="835"/>
      <c r="DI47" s="835"/>
      <c r="DJ47" s="835"/>
      <c r="DK47" s="836"/>
      <c r="DL47" s="834"/>
      <c r="DM47" s="835"/>
      <c r="DN47" s="835"/>
      <c r="DO47" s="835"/>
      <c r="DP47" s="836"/>
      <c r="DQ47" s="834"/>
      <c r="DR47" s="835"/>
      <c r="DS47" s="835"/>
      <c r="DT47" s="835"/>
      <c r="DU47" s="836"/>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34"/>
      <c r="CI48" s="835"/>
      <c r="CJ48" s="835"/>
      <c r="CK48" s="835"/>
      <c r="CL48" s="836"/>
      <c r="CM48" s="834"/>
      <c r="CN48" s="835"/>
      <c r="CO48" s="835"/>
      <c r="CP48" s="835"/>
      <c r="CQ48" s="836"/>
      <c r="CR48" s="834"/>
      <c r="CS48" s="835"/>
      <c r="CT48" s="835"/>
      <c r="CU48" s="835"/>
      <c r="CV48" s="836"/>
      <c r="CW48" s="834"/>
      <c r="CX48" s="835"/>
      <c r="CY48" s="835"/>
      <c r="CZ48" s="835"/>
      <c r="DA48" s="836"/>
      <c r="DB48" s="834"/>
      <c r="DC48" s="835"/>
      <c r="DD48" s="835"/>
      <c r="DE48" s="835"/>
      <c r="DF48" s="836"/>
      <c r="DG48" s="834"/>
      <c r="DH48" s="835"/>
      <c r="DI48" s="835"/>
      <c r="DJ48" s="835"/>
      <c r="DK48" s="836"/>
      <c r="DL48" s="834"/>
      <c r="DM48" s="835"/>
      <c r="DN48" s="835"/>
      <c r="DO48" s="835"/>
      <c r="DP48" s="836"/>
      <c r="DQ48" s="834"/>
      <c r="DR48" s="835"/>
      <c r="DS48" s="835"/>
      <c r="DT48" s="835"/>
      <c r="DU48" s="836"/>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34"/>
      <c r="CI49" s="835"/>
      <c r="CJ49" s="835"/>
      <c r="CK49" s="835"/>
      <c r="CL49" s="836"/>
      <c r="CM49" s="834"/>
      <c r="CN49" s="835"/>
      <c r="CO49" s="835"/>
      <c r="CP49" s="835"/>
      <c r="CQ49" s="836"/>
      <c r="CR49" s="834"/>
      <c r="CS49" s="835"/>
      <c r="CT49" s="835"/>
      <c r="CU49" s="835"/>
      <c r="CV49" s="836"/>
      <c r="CW49" s="834"/>
      <c r="CX49" s="835"/>
      <c r="CY49" s="835"/>
      <c r="CZ49" s="835"/>
      <c r="DA49" s="836"/>
      <c r="DB49" s="834"/>
      <c r="DC49" s="835"/>
      <c r="DD49" s="835"/>
      <c r="DE49" s="835"/>
      <c r="DF49" s="836"/>
      <c r="DG49" s="834"/>
      <c r="DH49" s="835"/>
      <c r="DI49" s="835"/>
      <c r="DJ49" s="835"/>
      <c r="DK49" s="836"/>
      <c r="DL49" s="834"/>
      <c r="DM49" s="835"/>
      <c r="DN49" s="835"/>
      <c r="DO49" s="835"/>
      <c r="DP49" s="836"/>
      <c r="DQ49" s="834"/>
      <c r="DR49" s="835"/>
      <c r="DS49" s="835"/>
      <c r="DT49" s="835"/>
      <c r="DU49" s="836"/>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34"/>
      <c r="CI50" s="835"/>
      <c r="CJ50" s="835"/>
      <c r="CK50" s="835"/>
      <c r="CL50" s="836"/>
      <c r="CM50" s="834"/>
      <c r="CN50" s="835"/>
      <c r="CO50" s="835"/>
      <c r="CP50" s="835"/>
      <c r="CQ50" s="836"/>
      <c r="CR50" s="834"/>
      <c r="CS50" s="835"/>
      <c r="CT50" s="835"/>
      <c r="CU50" s="835"/>
      <c r="CV50" s="836"/>
      <c r="CW50" s="834"/>
      <c r="CX50" s="835"/>
      <c r="CY50" s="835"/>
      <c r="CZ50" s="835"/>
      <c r="DA50" s="836"/>
      <c r="DB50" s="834"/>
      <c r="DC50" s="835"/>
      <c r="DD50" s="835"/>
      <c r="DE50" s="835"/>
      <c r="DF50" s="836"/>
      <c r="DG50" s="834"/>
      <c r="DH50" s="835"/>
      <c r="DI50" s="835"/>
      <c r="DJ50" s="835"/>
      <c r="DK50" s="836"/>
      <c r="DL50" s="834"/>
      <c r="DM50" s="835"/>
      <c r="DN50" s="835"/>
      <c r="DO50" s="835"/>
      <c r="DP50" s="836"/>
      <c r="DQ50" s="834"/>
      <c r="DR50" s="835"/>
      <c r="DS50" s="835"/>
      <c r="DT50" s="835"/>
      <c r="DU50" s="836"/>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34"/>
      <c r="CI51" s="835"/>
      <c r="CJ51" s="835"/>
      <c r="CK51" s="835"/>
      <c r="CL51" s="836"/>
      <c r="CM51" s="834"/>
      <c r="CN51" s="835"/>
      <c r="CO51" s="835"/>
      <c r="CP51" s="835"/>
      <c r="CQ51" s="836"/>
      <c r="CR51" s="834"/>
      <c r="CS51" s="835"/>
      <c r="CT51" s="835"/>
      <c r="CU51" s="835"/>
      <c r="CV51" s="836"/>
      <c r="CW51" s="834"/>
      <c r="CX51" s="835"/>
      <c r="CY51" s="835"/>
      <c r="CZ51" s="835"/>
      <c r="DA51" s="836"/>
      <c r="DB51" s="834"/>
      <c r="DC51" s="835"/>
      <c r="DD51" s="835"/>
      <c r="DE51" s="835"/>
      <c r="DF51" s="836"/>
      <c r="DG51" s="834"/>
      <c r="DH51" s="835"/>
      <c r="DI51" s="835"/>
      <c r="DJ51" s="835"/>
      <c r="DK51" s="836"/>
      <c r="DL51" s="834"/>
      <c r="DM51" s="835"/>
      <c r="DN51" s="835"/>
      <c r="DO51" s="835"/>
      <c r="DP51" s="836"/>
      <c r="DQ51" s="834"/>
      <c r="DR51" s="835"/>
      <c r="DS51" s="835"/>
      <c r="DT51" s="835"/>
      <c r="DU51" s="836"/>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34"/>
      <c r="CI52" s="835"/>
      <c r="CJ52" s="835"/>
      <c r="CK52" s="835"/>
      <c r="CL52" s="836"/>
      <c r="CM52" s="834"/>
      <c r="CN52" s="835"/>
      <c r="CO52" s="835"/>
      <c r="CP52" s="835"/>
      <c r="CQ52" s="836"/>
      <c r="CR52" s="834"/>
      <c r="CS52" s="835"/>
      <c r="CT52" s="835"/>
      <c r="CU52" s="835"/>
      <c r="CV52" s="836"/>
      <c r="CW52" s="834"/>
      <c r="CX52" s="835"/>
      <c r="CY52" s="835"/>
      <c r="CZ52" s="835"/>
      <c r="DA52" s="836"/>
      <c r="DB52" s="834"/>
      <c r="DC52" s="835"/>
      <c r="DD52" s="835"/>
      <c r="DE52" s="835"/>
      <c r="DF52" s="836"/>
      <c r="DG52" s="834"/>
      <c r="DH52" s="835"/>
      <c r="DI52" s="835"/>
      <c r="DJ52" s="835"/>
      <c r="DK52" s="836"/>
      <c r="DL52" s="834"/>
      <c r="DM52" s="835"/>
      <c r="DN52" s="835"/>
      <c r="DO52" s="835"/>
      <c r="DP52" s="836"/>
      <c r="DQ52" s="834"/>
      <c r="DR52" s="835"/>
      <c r="DS52" s="835"/>
      <c r="DT52" s="835"/>
      <c r="DU52" s="836"/>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34"/>
      <c r="CI53" s="835"/>
      <c r="CJ53" s="835"/>
      <c r="CK53" s="835"/>
      <c r="CL53" s="836"/>
      <c r="CM53" s="834"/>
      <c r="CN53" s="835"/>
      <c r="CO53" s="835"/>
      <c r="CP53" s="835"/>
      <c r="CQ53" s="836"/>
      <c r="CR53" s="834"/>
      <c r="CS53" s="835"/>
      <c r="CT53" s="835"/>
      <c r="CU53" s="835"/>
      <c r="CV53" s="836"/>
      <c r="CW53" s="834"/>
      <c r="CX53" s="835"/>
      <c r="CY53" s="835"/>
      <c r="CZ53" s="835"/>
      <c r="DA53" s="836"/>
      <c r="DB53" s="834"/>
      <c r="DC53" s="835"/>
      <c r="DD53" s="835"/>
      <c r="DE53" s="835"/>
      <c r="DF53" s="836"/>
      <c r="DG53" s="834"/>
      <c r="DH53" s="835"/>
      <c r="DI53" s="835"/>
      <c r="DJ53" s="835"/>
      <c r="DK53" s="836"/>
      <c r="DL53" s="834"/>
      <c r="DM53" s="835"/>
      <c r="DN53" s="835"/>
      <c r="DO53" s="835"/>
      <c r="DP53" s="836"/>
      <c r="DQ53" s="834"/>
      <c r="DR53" s="835"/>
      <c r="DS53" s="835"/>
      <c r="DT53" s="835"/>
      <c r="DU53" s="836"/>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34"/>
      <c r="CI54" s="835"/>
      <c r="CJ54" s="835"/>
      <c r="CK54" s="835"/>
      <c r="CL54" s="836"/>
      <c r="CM54" s="834"/>
      <c r="CN54" s="835"/>
      <c r="CO54" s="835"/>
      <c r="CP54" s="835"/>
      <c r="CQ54" s="836"/>
      <c r="CR54" s="834"/>
      <c r="CS54" s="835"/>
      <c r="CT54" s="835"/>
      <c r="CU54" s="835"/>
      <c r="CV54" s="836"/>
      <c r="CW54" s="834"/>
      <c r="CX54" s="835"/>
      <c r="CY54" s="835"/>
      <c r="CZ54" s="835"/>
      <c r="DA54" s="836"/>
      <c r="DB54" s="834"/>
      <c r="DC54" s="835"/>
      <c r="DD54" s="835"/>
      <c r="DE54" s="835"/>
      <c r="DF54" s="836"/>
      <c r="DG54" s="834"/>
      <c r="DH54" s="835"/>
      <c r="DI54" s="835"/>
      <c r="DJ54" s="835"/>
      <c r="DK54" s="836"/>
      <c r="DL54" s="834"/>
      <c r="DM54" s="835"/>
      <c r="DN54" s="835"/>
      <c r="DO54" s="835"/>
      <c r="DP54" s="836"/>
      <c r="DQ54" s="834"/>
      <c r="DR54" s="835"/>
      <c r="DS54" s="835"/>
      <c r="DT54" s="835"/>
      <c r="DU54" s="836"/>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34"/>
      <c r="CI55" s="835"/>
      <c r="CJ55" s="835"/>
      <c r="CK55" s="835"/>
      <c r="CL55" s="836"/>
      <c r="CM55" s="834"/>
      <c r="CN55" s="835"/>
      <c r="CO55" s="835"/>
      <c r="CP55" s="835"/>
      <c r="CQ55" s="836"/>
      <c r="CR55" s="834"/>
      <c r="CS55" s="835"/>
      <c r="CT55" s="835"/>
      <c r="CU55" s="835"/>
      <c r="CV55" s="836"/>
      <c r="CW55" s="834"/>
      <c r="CX55" s="835"/>
      <c r="CY55" s="835"/>
      <c r="CZ55" s="835"/>
      <c r="DA55" s="836"/>
      <c r="DB55" s="834"/>
      <c r="DC55" s="835"/>
      <c r="DD55" s="835"/>
      <c r="DE55" s="835"/>
      <c r="DF55" s="836"/>
      <c r="DG55" s="834"/>
      <c r="DH55" s="835"/>
      <c r="DI55" s="835"/>
      <c r="DJ55" s="835"/>
      <c r="DK55" s="836"/>
      <c r="DL55" s="834"/>
      <c r="DM55" s="835"/>
      <c r="DN55" s="835"/>
      <c r="DO55" s="835"/>
      <c r="DP55" s="836"/>
      <c r="DQ55" s="834"/>
      <c r="DR55" s="835"/>
      <c r="DS55" s="835"/>
      <c r="DT55" s="835"/>
      <c r="DU55" s="836"/>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34"/>
      <c r="CI56" s="835"/>
      <c r="CJ56" s="835"/>
      <c r="CK56" s="835"/>
      <c r="CL56" s="836"/>
      <c r="CM56" s="834"/>
      <c r="CN56" s="835"/>
      <c r="CO56" s="835"/>
      <c r="CP56" s="835"/>
      <c r="CQ56" s="836"/>
      <c r="CR56" s="834"/>
      <c r="CS56" s="835"/>
      <c r="CT56" s="835"/>
      <c r="CU56" s="835"/>
      <c r="CV56" s="836"/>
      <c r="CW56" s="834"/>
      <c r="CX56" s="835"/>
      <c r="CY56" s="835"/>
      <c r="CZ56" s="835"/>
      <c r="DA56" s="836"/>
      <c r="DB56" s="834"/>
      <c r="DC56" s="835"/>
      <c r="DD56" s="835"/>
      <c r="DE56" s="835"/>
      <c r="DF56" s="836"/>
      <c r="DG56" s="834"/>
      <c r="DH56" s="835"/>
      <c r="DI56" s="835"/>
      <c r="DJ56" s="835"/>
      <c r="DK56" s="836"/>
      <c r="DL56" s="834"/>
      <c r="DM56" s="835"/>
      <c r="DN56" s="835"/>
      <c r="DO56" s="835"/>
      <c r="DP56" s="836"/>
      <c r="DQ56" s="834"/>
      <c r="DR56" s="835"/>
      <c r="DS56" s="835"/>
      <c r="DT56" s="835"/>
      <c r="DU56" s="836"/>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34"/>
      <c r="CI57" s="835"/>
      <c r="CJ57" s="835"/>
      <c r="CK57" s="835"/>
      <c r="CL57" s="836"/>
      <c r="CM57" s="834"/>
      <c r="CN57" s="835"/>
      <c r="CO57" s="835"/>
      <c r="CP57" s="835"/>
      <c r="CQ57" s="836"/>
      <c r="CR57" s="834"/>
      <c r="CS57" s="835"/>
      <c r="CT57" s="835"/>
      <c r="CU57" s="835"/>
      <c r="CV57" s="836"/>
      <c r="CW57" s="834"/>
      <c r="CX57" s="835"/>
      <c r="CY57" s="835"/>
      <c r="CZ57" s="835"/>
      <c r="DA57" s="836"/>
      <c r="DB57" s="834"/>
      <c r="DC57" s="835"/>
      <c r="DD57" s="835"/>
      <c r="DE57" s="835"/>
      <c r="DF57" s="836"/>
      <c r="DG57" s="834"/>
      <c r="DH57" s="835"/>
      <c r="DI57" s="835"/>
      <c r="DJ57" s="835"/>
      <c r="DK57" s="836"/>
      <c r="DL57" s="834"/>
      <c r="DM57" s="835"/>
      <c r="DN57" s="835"/>
      <c r="DO57" s="835"/>
      <c r="DP57" s="836"/>
      <c r="DQ57" s="834"/>
      <c r="DR57" s="835"/>
      <c r="DS57" s="835"/>
      <c r="DT57" s="835"/>
      <c r="DU57" s="836"/>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34"/>
      <c r="CI58" s="835"/>
      <c r="CJ58" s="835"/>
      <c r="CK58" s="835"/>
      <c r="CL58" s="836"/>
      <c r="CM58" s="834"/>
      <c r="CN58" s="835"/>
      <c r="CO58" s="835"/>
      <c r="CP58" s="835"/>
      <c r="CQ58" s="836"/>
      <c r="CR58" s="834"/>
      <c r="CS58" s="835"/>
      <c r="CT58" s="835"/>
      <c r="CU58" s="835"/>
      <c r="CV58" s="836"/>
      <c r="CW58" s="834"/>
      <c r="CX58" s="835"/>
      <c r="CY58" s="835"/>
      <c r="CZ58" s="835"/>
      <c r="DA58" s="836"/>
      <c r="DB58" s="834"/>
      <c r="DC58" s="835"/>
      <c r="DD58" s="835"/>
      <c r="DE58" s="835"/>
      <c r="DF58" s="836"/>
      <c r="DG58" s="834"/>
      <c r="DH58" s="835"/>
      <c r="DI58" s="835"/>
      <c r="DJ58" s="835"/>
      <c r="DK58" s="836"/>
      <c r="DL58" s="834"/>
      <c r="DM58" s="835"/>
      <c r="DN58" s="835"/>
      <c r="DO58" s="835"/>
      <c r="DP58" s="836"/>
      <c r="DQ58" s="834"/>
      <c r="DR58" s="835"/>
      <c r="DS58" s="835"/>
      <c r="DT58" s="835"/>
      <c r="DU58" s="836"/>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34"/>
      <c r="CI59" s="835"/>
      <c r="CJ59" s="835"/>
      <c r="CK59" s="835"/>
      <c r="CL59" s="836"/>
      <c r="CM59" s="834"/>
      <c r="CN59" s="835"/>
      <c r="CO59" s="835"/>
      <c r="CP59" s="835"/>
      <c r="CQ59" s="836"/>
      <c r="CR59" s="834"/>
      <c r="CS59" s="835"/>
      <c r="CT59" s="835"/>
      <c r="CU59" s="835"/>
      <c r="CV59" s="836"/>
      <c r="CW59" s="834"/>
      <c r="CX59" s="835"/>
      <c r="CY59" s="835"/>
      <c r="CZ59" s="835"/>
      <c r="DA59" s="836"/>
      <c r="DB59" s="834"/>
      <c r="DC59" s="835"/>
      <c r="DD59" s="835"/>
      <c r="DE59" s="835"/>
      <c r="DF59" s="836"/>
      <c r="DG59" s="834"/>
      <c r="DH59" s="835"/>
      <c r="DI59" s="835"/>
      <c r="DJ59" s="835"/>
      <c r="DK59" s="836"/>
      <c r="DL59" s="834"/>
      <c r="DM59" s="835"/>
      <c r="DN59" s="835"/>
      <c r="DO59" s="835"/>
      <c r="DP59" s="836"/>
      <c r="DQ59" s="834"/>
      <c r="DR59" s="835"/>
      <c r="DS59" s="835"/>
      <c r="DT59" s="835"/>
      <c r="DU59" s="836"/>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34"/>
      <c r="CI60" s="835"/>
      <c r="CJ60" s="835"/>
      <c r="CK60" s="835"/>
      <c r="CL60" s="836"/>
      <c r="CM60" s="834"/>
      <c r="CN60" s="835"/>
      <c r="CO60" s="835"/>
      <c r="CP60" s="835"/>
      <c r="CQ60" s="836"/>
      <c r="CR60" s="834"/>
      <c r="CS60" s="835"/>
      <c r="CT60" s="835"/>
      <c r="CU60" s="835"/>
      <c r="CV60" s="836"/>
      <c r="CW60" s="834"/>
      <c r="CX60" s="835"/>
      <c r="CY60" s="835"/>
      <c r="CZ60" s="835"/>
      <c r="DA60" s="836"/>
      <c r="DB60" s="834"/>
      <c r="DC60" s="835"/>
      <c r="DD60" s="835"/>
      <c r="DE60" s="835"/>
      <c r="DF60" s="836"/>
      <c r="DG60" s="834"/>
      <c r="DH60" s="835"/>
      <c r="DI60" s="835"/>
      <c r="DJ60" s="835"/>
      <c r="DK60" s="836"/>
      <c r="DL60" s="834"/>
      <c r="DM60" s="835"/>
      <c r="DN60" s="835"/>
      <c r="DO60" s="835"/>
      <c r="DP60" s="836"/>
      <c r="DQ60" s="834"/>
      <c r="DR60" s="835"/>
      <c r="DS60" s="835"/>
      <c r="DT60" s="835"/>
      <c r="DU60" s="836"/>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34"/>
      <c r="CI61" s="835"/>
      <c r="CJ61" s="835"/>
      <c r="CK61" s="835"/>
      <c r="CL61" s="836"/>
      <c r="CM61" s="834"/>
      <c r="CN61" s="835"/>
      <c r="CO61" s="835"/>
      <c r="CP61" s="835"/>
      <c r="CQ61" s="836"/>
      <c r="CR61" s="834"/>
      <c r="CS61" s="835"/>
      <c r="CT61" s="835"/>
      <c r="CU61" s="835"/>
      <c r="CV61" s="836"/>
      <c r="CW61" s="834"/>
      <c r="CX61" s="835"/>
      <c r="CY61" s="835"/>
      <c r="CZ61" s="835"/>
      <c r="DA61" s="836"/>
      <c r="DB61" s="834"/>
      <c r="DC61" s="835"/>
      <c r="DD61" s="835"/>
      <c r="DE61" s="835"/>
      <c r="DF61" s="836"/>
      <c r="DG61" s="834"/>
      <c r="DH61" s="835"/>
      <c r="DI61" s="835"/>
      <c r="DJ61" s="835"/>
      <c r="DK61" s="836"/>
      <c r="DL61" s="834"/>
      <c r="DM61" s="835"/>
      <c r="DN61" s="835"/>
      <c r="DO61" s="835"/>
      <c r="DP61" s="836"/>
      <c r="DQ61" s="834"/>
      <c r="DR61" s="835"/>
      <c r="DS61" s="835"/>
      <c r="DT61" s="835"/>
      <c r="DU61" s="836"/>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34"/>
      <c r="CI62" s="835"/>
      <c r="CJ62" s="835"/>
      <c r="CK62" s="835"/>
      <c r="CL62" s="836"/>
      <c r="CM62" s="834"/>
      <c r="CN62" s="835"/>
      <c r="CO62" s="835"/>
      <c r="CP62" s="835"/>
      <c r="CQ62" s="836"/>
      <c r="CR62" s="834"/>
      <c r="CS62" s="835"/>
      <c r="CT62" s="835"/>
      <c r="CU62" s="835"/>
      <c r="CV62" s="836"/>
      <c r="CW62" s="834"/>
      <c r="CX62" s="835"/>
      <c r="CY62" s="835"/>
      <c r="CZ62" s="835"/>
      <c r="DA62" s="836"/>
      <c r="DB62" s="834"/>
      <c r="DC62" s="835"/>
      <c r="DD62" s="835"/>
      <c r="DE62" s="835"/>
      <c r="DF62" s="836"/>
      <c r="DG62" s="834"/>
      <c r="DH62" s="835"/>
      <c r="DI62" s="835"/>
      <c r="DJ62" s="835"/>
      <c r="DK62" s="836"/>
      <c r="DL62" s="834"/>
      <c r="DM62" s="835"/>
      <c r="DN62" s="835"/>
      <c r="DO62" s="835"/>
      <c r="DP62" s="836"/>
      <c r="DQ62" s="834"/>
      <c r="DR62" s="835"/>
      <c r="DS62" s="835"/>
      <c r="DT62" s="835"/>
      <c r="DU62" s="836"/>
      <c r="DV62" s="844"/>
      <c r="DW62" s="845"/>
      <c r="DX62" s="845"/>
      <c r="DY62" s="845"/>
      <c r="DZ62" s="846"/>
      <c r="EA62" s="226"/>
    </row>
    <row r="63" spans="1:131" s="227" customFormat="1" ht="26.25" customHeight="1" thickBot="1" x14ac:dyDescent="0.2">
      <c r="A63" s="244" t="s">
        <v>383</v>
      </c>
      <c r="B63" s="850" t="s">
        <v>405</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92</v>
      </c>
      <c r="AG63" s="901"/>
      <c r="AH63" s="901"/>
      <c r="AI63" s="901"/>
      <c r="AJ63" s="902"/>
      <c r="AK63" s="903"/>
      <c r="AL63" s="898"/>
      <c r="AM63" s="898"/>
      <c r="AN63" s="898"/>
      <c r="AO63" s="898"/>
      <c r="AP63" s="901">
        <v>3617</v>
      </c>
      <c r="AQ63" s="901"/>
      <c r="AR63" s="901"/>
      <c r="AS63" s="901"/>
      <c r="AT63" s="901"/>
      <c r="AU63" s="901">
        <v>2181</v>
      </c>
      <c r="AV63" s="901"/>
      <c r="AW63" s="901"/>
      <c r="AX63" s="901"/>
      <c r="AY63" s="901"/>
      <c r="AZ63" s="905"/>
      <c r="BA63" s="905"/>
      <c r="BB63" s="905"/>
      <c r="BC63" s="905"/>
      <c r="BD63" s="905"/>
      <c r="BE63" s="906"/>
      <c r="BF63" s="906"/>
      <c r="BG63" s="906"/>
      <c r="BH63" s="906"/>
      <c r="BI63" s="907"/>
      <c r="BJ63" s="908" t="s">
        <v>131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34"/>
      <c r="CI63" s="835"/>
      <c r="CJ63" s="835"/>
      <c r="CK63" s="835"/>
      <c r="CL63" s="836"/>
      <c r="CM63" s="834"/>
      <c r="CN63" s="835"/>
      <c r="CO63" s="835"/>
      <c r="CP63" s="835"/>
      <c r="CQ63" s="836"/>
      <c r="CR63" s="834"/>
      <c r="CS63" s="835"/>
      <c r="CT63" s="835"/>
      <c r="CU63" s="835"/>
      <c r="CV63" s="836"/>
      <c r="CW63" s="834"/>
      <c r="CX63" s="835"/>
      <c r="CY63" s="835"/>
      <c r="CZ63" s="835"/>
      <c r="DA63" s="836"/>
      <c r="DB63" s="834"/>
      <c r="DC63" s="835"/>
      <c r="DD63" s="835"/>
      <c r="DE63" s="835"/>
      <c r="DF63" s="836"/>
      <c r="DG63" s="834"/>
      <c r="DH63" s="835"/>
      <c r="DI63" s="835"/>
      <c r="DJ63" s="835"/>
      <c r="DK63" s="836"/>
      <c r="DL63" s="834"/>
      <c r="DM63" s="835"/>
      <c r="DN63" s="835"/>
      <c r="DO63" s="835"/>
      <c r="DP63" s="836"/>
      <c r="DQ63" s="834"/>
      <c r="DR63" s="835"/>
      <c r="DS63" s="835"/>
      <c r="DT63" s="835"/>
      <c r="DU63" s="836"/>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34"/>
      <c r="CI64" s="835"/>
      <c r="CJ64" s="835"/>
      <c r="CK64" s="835"/>
      <c r="CL64" s="836"/>
      <c r="CM64" s="834"/>
      <c r="CN64" s="835"/>
      <c r="CO64" s="835"/>
      <c r="CP64" s="835"/>
      <c r="CQ64" s="836"/>
      <c r="CR64" s="834"/>
      <c r="CS64" s="835"/>
      <c r="CT64" s="835"/>
      <c r="CU64" s="835"/>
      <c r="CV64" s="836"/>
      <c r="CW64" s="834"/>
      <c r="CX64" s="835"/>
      <c r="CY64" s="835"/>
      <c r="CZ64" s="835"/>
      <c r="DA64" s="836"/>
      <c r="DB64" s="834"/>
      <c r="DC64" s="835"/>
      <c r="DD64" s="835"/>
      <c r="DE64" s="835"/>
      <c r="DF64" s="836"/>
      <c r="DG64" s="834"/>
      <c r="DH64" s="835"/>
      <c r="DI64" s="835"/>
      <c r="DJ64" s="835"/>
      <c r="DK64" s="836"/>
      <c r="DL64" s="834"/>
      <c r="DM64" s="835"/>
      <c r="DN64" s="835"/>
      <c r="DO64" s="835"/>
      <c r="DP64" s="836"/>
      <c r="DQ64" s="834"/>
      <c r="DR64" s="835"/>
      <c r="DS64" s="835"/>
      <c r="DT64" s="835"/>
      <c r="DU64" s="836"/>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34"/>
      <c r="CI65" s="835"/>
      <c r="CJ65" s="835"/>
      <c r="CK65" s="835"/>
      <c r="CL65" s="836"/>
      <c r="CM65" s="834"/>
      <c r="CN65" s="835"/>
      <c r="CO65" s="835"/>
      <c r="CP65" s="835"/>
      <c r="CQ65" s="836"/>
      <c r="CR65" s="834"/>
      <c r="CS65" s="835"/>
      <c r="CT65" s="835"/>
      <c r="CU65" s="835"/>
      <c r="CV65" s="836"/>
      <c r="CW65" s="834"/>
      <c r="CX65" s="835"/>
      <c r="CY65" s="835"/>
      <c r="CZ65" s="835"/>
      <c r="DA65" s="836"/>
      <c r="DB65" s="834"/>
      <c r="DC65" s="835"/>
      <c r="DD65" s="835"/>
      <c r="DE65" s="835"/>
      <c r="DF65" s="836"/>
      <c r="DG65" s="834"/>
      <c r="DH65" s="835"/>
      <c r="DI65" s="835"/>
      <c r="DJ65" s="835"/>
      <c r="DK65" s="836"/>
      <c r="DL65" s="834"/>
      <c r="DM65" s="835"/>
      <c r="DN65" s="835"/>
      <c r="DO65" s="835"/>
      <c r="DP65" s="836"/>
      <c r="DQ65" s="834"/>
      <c r="DR65" s="835"/>
      <c r="DS65" s="835"/>
      <c r="DT65" s="835"/>
      <c r="DU65" s="836"/>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1" t="s">
        <v>411</v>
      </c>
      <c r="AG66" s="873"/>
      <c r="AH66" s="873"/>
      <c r="AI66" s="873"/>
      <c r="AJ66" s="912"/>
      <c r="AK66" s="777" t="s">
        <v>412</v>
      </c>
      <c r="AL66" s="801"/>
      <c r="AM66" s="801"/>
      <c r="AN66" s="801"/>
      <c r="AO66" s="802"/>
      <c r="AP66" s="777" t="s">
        <v>413</v>
      </c>
      <c r="AQ66" s="778"/>
      <c r="AR66" s="778"/>
      <c r="AS66" s="778"/>
      <c r="AT66" s="779"/>
      <c r="AU66" s="777" t="s">
        <v>414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564</v>
      </c>
      <c r="C68" s="929"/>
      <c r="D68" s="929"/>
      <c r="E68" s="929"/>
      <c r="F68" s="929"/>
      <c r="G68" s="929"/>
      <c r="H68" s="929"/>
      <c r="I68" s="929"/>
      <c r="J68" s="929"/>
      <c r="K68" s="929"/>
      <c r="L68" s="929"/>
      <c r="M68" s="929"/>
      <c r="N68" s="929"/>
      <c r="O68" s="929"/>
      <c r="P68" s="930"/>
      <c r="Q68" s="931">
        <v>1131</v>
      </c>
      <c r="R68" s="925"/>
      <c r="S68" s="925"/>
      <c r="T68" s="925"/>
      <c r="U68" s="925"/>
      <c r="V68" s="925">
        <v>1127</v>
      </c>
      <c r="W68" s="925"/>
      <c r="X68" s="925"/>
      <c r="Y68" s="925"/>
      <c r="Z68" s="925"/>
      <c r="AA68" s="925">
        <v>4</v>
      </c>
      <c r="AB68" s="925"/>
      <c r="AC68" s="925"/>
      <c r="AD68" s="925"/>
      <c r="AE68" s="925"/>
      <c r="AF68" s="925">
        <v>4</v>
      </c>
      <c r="AG68" s="925"/>
      <c r="AH68" s="925"/>
      <c r="AI68" s="925"/>
      <c r="AJ68" s="925"/>
      <c r="AK68" s="925" t="s">
        <v>122</v>
      </c>
      <c r="AL68" s="925"/>
      <c r="AM68" s="925"/>
      <c r="AN68" s="925"/>
      <c r="AO68" s="925"/>
      <c r="AP68" s="925" t="s">
        <v>575</v>
      </c>
      <c r="AQ68" s="925"/>
      <c r="AR68" s="925"/>
      <c r="AS68" s="925"/>
      <c r="AT68" s="925"/>
      <c r="AU68" s="925" t="s">
        <v>122</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565</v>
      </c>
      <c r="C69" s="933"/>
      <c r="D69" s="933"/>
      <c r="E69" s="933"/>
      <c r="F69" s="933"/>
      <c r="G69" s="933"/>
      <c r="H69" s="933"/>
      <c r="I69" s="933"/>
      <c r="J69" s="933"/>
      <c r="K69" s="933"/>
      <c r="L69" s="933"/>
      <c r="M69" s="933"/>
      <c r="N69" s="933"/>
      <c r="O69" s="933"/>
      <c r="P69" s="934"/>
      <c r="Q69" s="935">
        <v>90</v>
      </c>
      <c r="R69" s="890"/>
      <c r="S69" s="890"/>
      <c r="T69" s="890"/>
      <c r="U69" s="890"/>
      <c r="V69" s="890">
        <v>77</v>
      </c>
      <c r="W69" s="890"/>
      <c r="X69" s="890"/>
      <c r="Y69" s="890"/>
      <c r="Z69" s="890"/>
      <c r="AA69" s="890">
        <v>13</v>
      </c>
      <c r="AB69" s="890"/>
      <c r="AC69" s="890"/>
      <c r="AD69" s="890"/>
      <c r="AE69" s="890"/>
      <c r="AF69" s="890">
        <v>13</v>
      </c>
      <c r="AG69" s="890"/>
      <c r="AH69" s="890"/>
      <c r="AI69" s="890"/>
      <c r="AJ69" s="890"/>
      <c r="AK69" s="890">
        <v>8</v>
      </c>
      <c r="AL69" s="890"/>
      <c r="AM69" s="890"/>
      <c r="AN69" s="890"/>
      <c r="AO69" s="890"/>
      <c r="AP69" s="890" t="s">
        <v>122</v>
      </c>
      <c r="AQ69" s="890"/>
      <c r="AR69" s="890"/>
      <c r="AS69" s="890"/>
      <c r="AT69" s="890"/>
      <c r="AU69" s="890" t="s">
        <v>122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566</v>
      </c>
      <c r="C70" s="933"/>
      <c r="D70" s="933"/>
      <c r="E70" s="933"/>
      <c r="F70" s="933"/>
      <c r="G70" s="933"/>
      <c r="H70" s="933"/>
      <c r="I70" s="933"/>
      <c r="J70" s="933"/>
      <c r="K70" s="933"/>
      <c r="L70" s="933"/>
      <c r="M70" s="933"/>
      <c r="N70" s="933"/>
      <c r="O70" s="933"/>
      <c r="P70" s="934"/>
      <c r="Q70" s="935">
        <v>7568</v>
      </c>
      <c r="R70" s="890"/>
      <c r="S70" s="890"/>
      <c r="T70" s="890"/>
      <c r="U70" s="890"/>
      <c r="V70" s="890">
        <v>7340</v>
      </c>
      <c r="W70" s="890"/>
      <c r="X70" s="890"/>
      <c r="Y70" s="890"/>
      <c r="Z70" s="890"/>
      <c r="AA70" s="890">
        <v>228</v>
      </c>
      <c r="AB70" s="890"/>
      <c r="AC70" s="890"/>
      <c r="AD70" s="890"/>
      <c r="AE70" s="890"/>
      <c r="AF70" s="890">
        <v>228</v>
      </c>
      <c r="AG70" s="890"/>
      <c r="AH70" s="890"/>
      <c r="AI70" s="890"/>
      <c r="AJ70" s="890"/>
      <c r="AK70" s="890" t="s">
        <v>122</v>
      </c>
      <c r="AL70" s="890"/>
      <c r="AM70" s="890"/>
      <c r="AN70" s="890"/>
      <c r="AO70" s="890"/>
      <c r="AP70" s="890" t="s">
        <v>122</v>
      </c>
      <c r="AQ70" s="890"/>
      <c r="AR70" s="890"/>
      <c r="AS70" s="890"/>
      <c r="AT70" s="890"/>
      <c r="AU70" s="890" t="s">
        <v>122</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567</v>
      </c>
      <c r="C71" s="933"/>
      <c r="D71" s="933"/>
      <c r="E71" s="933"/>
      <c r="F71" s="933"/>
      <c r="G71" s="933"/>
      <c r="H71" s="933"/>
      <c r="I71" s="933"/>
      <c r="J71" s="933"/>
      <c r="K71" s="933"/>
      <c r="L71" s="933"/>
      <c r="M71" s="933"/>
      <c r="N71" s="933"/>
      <c r="O71" s="933"/>
      <c r="P71" s="934"/>
      <c r="Q71" s="935">
        <v>10352</v>
      </c>
      <c r="R71" s="890"/>
      <c r="S71" s="890"/>
      <c r="T71" s="890"/>
      <c r="U71" s="890"/>
      <c r="V71" s="890">
        <v>10183</v>
      </c>
      <c r="W71" s="890"/>
      <c r="X71" s="890"/>
      <c r="Y71" s="890"/>
      <c r="Z71" s="890"/>
      <c r="AA71" s="890">
        <v>169</v>
      </c>
      <c r="AB71" s="890"/>
      <c r="AC71" s="890"/>
      <c r="AD71" s="890"/>
      <c r="AE71" s="890"/>
      <c r="AF71" s="890">
        <v>128</v>
      </c>
      <c r="AG71" s="890"/>
      <c r="AH71" s="890"/>
      <c r="AI71" s="890"/>
      <c r="AJ71" s="890"/>
      <c r="AK71" s="890" t="s">
        <v>122</v>
      </c>
      <c r="AL71" s="890"/>
      <c r="AM71" s="890"/>
      <c r="AN71" s="890"/>
      <c r="AO71" s="890"/>
      <c r="AP71" s="890">
        <v>10603</v>
      </c>
      <c r="AQ71" s="890"/>
      <c r="AR71" s="890"/>
      <c r="AS71" s="890"/>
      <c r="AT71" s="890"/>
      <c r="AU71" s="890">
        <v>467</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568</v>
      </c>
      <c r="C72" s="933"/>
      <c r="D72" s="933"/>
      <c r="E72" s="933"/>
      <c r="F72" s="933"/>
      <c r="G72" s="933"/>
      <c r="H72" s="933"/>
      <c r="I72" s="933"/>
      <c r="J72" s="933"/>
      <c r="K72" s="933"/>
      <c r="L72" s="933"/>
      <c r="M72" s="933"/>
      <c r="N72" s="933"/>
      <c r="O72" s="933"/>
      <c r="P72" s="934"/>
      <c r="Q72" s="935">
        <v>37</v>
      </c>
      <c r="R72" s="890"/>
      <c r="S72" s="890"/>
      <c r="T72" s="890"/>
      <c r="U72" s="890"/>
      <c r="V72" s="890">
        <v>33</v>
      </c>
      <c r="W72" s="890"/>
      <c r="X72" s="890"/>
      <c r="Y72" s="890"/>
      <c r="Z72" s="890"/>
      <c r="AA72" s="890">
        <v>4</v>
      </c>
      <c r="AB72" s="890"/>
      <c r="AC72" s="890"/>
      <c r="AD72" s="890"/>
      <c r="AE72" s="890"/>
      <c r="AF72" s="890">
        <v>4</v>
      </c>
      <c r="AG72" s="890"/>
      <c r="AH72" s="890"/>
      <c r="AI72" s="890"/>
      <c r="AJ72" s="890"/>
      <c r="AK72" s="890">
        <v>10</v>
      </c>
      <c r="AL72" s="890"/>
      <c r="AM72" s="890"/>
      <c r="AN72" s="890"/>
      <c r="AO72" s="890"/>
      <c r="AP72" s="890" t="s">
        <v>122</v>
      </c>
      <c r="AQ72" s="890"/>
      <c r="AR72" s="890"/>
      <c r="AS72" s="890"/>
      <c r="AT72" s="890"/>
      <c r="AU72" s="890" t="s">
        <v>122</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569</v>
      </c>
      <c r="C73" s="933"/>
      <c r="D73" s="933"/>
      <c r="E73" s="933"/>
      <c r="F73" s="933"/>
      <c r="G73" s="933"/>
      <c r="H73" s="933"/>
      <c r="I73" s="933"/>
      <c r="J73" s="933"/>
      <c r="K73" s="933"/>
      <c r="L73" s="933"/>
      <c r="M73" s="933"/>
      <c r="N73" s="933"/>
      <c r="O73" s="933"/>
      <c r="P73" s="934"/>
      <c r="Q73" s="935">
        <v>1037</v>
      </c>
      <c r="R73" s="890"/>
      <c r="S73" s="890"/>
      <c r="T73" s="890"/>
      <c r="U73" s="890"/>
      <c r="V73" s="890">
        <v>988</v>
      </c>
      <c r="W73" s="890"/>
      <c r="X73" s="890"/>
      <c r="Y73" s="890"/>
      <c r="Z73" s="890"/>
      <c r="AA73" s="890">
        <v>49</v>
      </c>
      <c r="AB73" s="890"/>
      <c r="AC73" s="890"/>
      <c r="AD73" s="890"/>
      <c r="AE73" s="890"/>
      <c r="AF73" s="890">
        <v>49</v>
      </c>
      <c r="AG73" s="890"/>
      <c r="AH73" s="890"/>
      <c r="AI73" s="890"/>
      <c r="AJ73" s="890"/>
      <c r="AK73" s="890" t="s">
        <v>122</v>
      </c>
      <c r="AL73" s="890"/>
      <c r="AM73" s="890"/>
      <c r="AN73" s="890"/>
      <c r="AO73" s="890"/>
      <c r="AP73" s="890" t="s">
        <v>122</v>
      </c>
      <c r="AQ73" s="890"/>
      <c r="AR73" s="890"/>
      <c r="AS73" s="890"/>
      <c r="AT73" s="890"/>
      <c r="AU73" s="890" t="s">
        <v>122</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570</v>
      </c>
      <c r="C74" s="933"/>
      <c r="D74" s="933"/>
      <c r="E74" s="933"/>
      <c r="F74" s="933"/>
      <c r="G74" s="933"/>
      <c r="H74" s="933"/>
      <c r="I74" s="933"/>
      <c r="J74" s="933"/>
      <c r="K74" s="933"/>
      <c r="L74" s="933"/>
      <c r="M74" s="933"/>
      <c r="N74" s="933"/>
      <c r="O74" s="933"/>
      <c r="P74" s="934"/>
      <c r="Q74" s="935">
        <v>159888</v>
      </c>
      <c r="R74" s="890"/>
      <c r="S74" s="890"/>
      <c r="T74" s="890"/>
      <c r="U74" s="890"/>
      <c r="V74" s="890">
        <v>153993</v>
      </c>
      <c r="W74" s="890"/>
      <c r="X74" s="890"/>
      <c r="Y74" s="890"/>
      <c r="Z74" s="890"/>
      <c r="AA74" s="890">
        <v>5895</v>
      </c>
      <c r="AB74" s="890"/>
      <c r="AC74" s="890"/>
      <c r="AD74" s="890"/>
      <c r="AE74" s="890"/>
      <c r="AF74" s="890">
        <v>5895</v>
      </c>
      <c r="AG74" s="890"/>
      <c r="AH74" s="890"/>
      <c r="AI74" s="890"/>
      <c r="AJ74" s="890"/>
      <c r="AK74" s="890">
        <v>1635</v>
      </c>
      <c r="AL74" s="890"/>
      <c r="AM74" s="890"/>
      <c r="AN74" s="890"/>
      <c r="AO74" s="890"/>
      <c r="AP74" s="890" t="s">
        <v>122</v>
      </c>
      <c r="AQ74" s="890"/>
      <c r="AR74" s="890"/>
      <c r="AS74" s="890"/>
      <c r="AT74" s="890"/>
      <c r="AU74" s="890" t="s">
        <v>122</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571</v>
      </c>
      <c r="C75" s="933"/>
      <c r="D75" s="933"/>
      <c r="E75" s="933"/>
      <c r="F75" s="933"/>
      <c r="G75" s="933"/>
      <c r="H75" s="933"/>
      <c r="I75" s="933"/>
      <c r="J75" s="933"/>
      <c r="K75" s="933"/>
      <c r="L75" s="933"/>
      <c r="M75" s="933"/>
      <c r="N75" s="933"/>
      <c r="O75" s="933"/>
      <c r="P75" s="934"/>
      <c r="Q75" s="938">
        <v>617</v>
      </c>
      <c r="R75" s="939"/>
      <c r="S75" s="939"/>
      <c r="T75" s="939"/>
      <c r="U75" s="889"/>
      <c r="V75" s="940">
        <v>494</v>
      </c>
      <c r="W75" s="939"/>
      <c r="X75" s="939"/>
      <c r="Y75" s="939"/>
      <c r="Z75" s="889"/>
      <c r="AA75" s="940">
        <v>123</v>
      </c>
      <c r="AB75" s="939"/>
      <c r="AC75" s="939"/>
      <c r="AD75" s="939"/>
      <c r="AE75" s="889"/>
      <c r="AF75" s="940">
        <v>1134</v>
      </c>
      <c r="AG75" s="939"/>
      <c r="AH75" s="939"/>
      <c r="AI75" s="939"/>
      <c r="AJ75" s="889"/>
      <c r="AK75" s="940">
        <v>6</v>
      </c>
      <c r="AL75" s="939"/>
      <c r="AM75" s="939"/>
      <c r="AN75" s="939"/>
      <c r="AO75" s="889"/>
      <c r="AP75" s="940">
        <v>632</v>
      </c>
      <c r="AQ75" s="939"/>
      <c r="AR75" s="939"/>
      <c r="AS75" s="939"/>
      <c r="AT75" s="889"/>
      <c r="AU75" s="890" t="s">
        <v>122</v>
      </c>
      <c r="AV75" s="890"/>
      <c r="AW75" s="890"/>
      <c r="AX75" s="890"/>
      <c r="AY75" s="890"/>
      <c r="AZ75" s="936" t="s">
        <v>578</v>
      </c>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7455</v>
      </c>
      <c r="AG88" s="901"/>
      <c r="AH88" s="901"/>
      <c r="AI88" s="901"/>
      <c r="AJ88" s="901"/>
      <c r="AK88" s="898"/>
      <c r="AL88" s="898"/>
      <c r="AM88" s="898"/>
      <c r="AN88" s="898"/>
      <c r="AO88" s="898"/>
      <c r="AP88" s="901">
        <v>11235</v>
      </c>
      <c r="AQ88" s="901"/>
      <c r="AR88" s="901"/>
      <c r="AS88" s="901"/>
      <c r="AT88" s="901"/>
      <c r="AU88" s="901">
        <v>467</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5</v>
      </c>
      <c r="CS102" s="909"/>
      <c r="CT102" s="909"/>
      <c r="CU102" s="909"/>
      <c r="CV102" s="952"/>
      <c r="CW102" s="951" t="s">
        <v>576</v>
      </c>
      <c r="CX102" s="909"/>
      <c r="CY102" s="909"/>
      <c r="CZ102" s="909"/>
      <c r="DA102" s="952"/>
      <c r="DB102" s="951" t="s">
        <v>576</v>
      </c>
      <c r="DC102" s="909"/>
      <c r="DD102" s="909"/>
      <c r="DE102" s="909"/>
      <c r="DF102" s="952"/>
      <c r="DG102" s="951" t="s">
        <v>577</v>
      </c>
      <c r="DH102" s="909"/>
      <c r="DI102" s="909"/>
      <c r="DJ102" s="909"/>
      <c r="DK102" s="952"/>
      <c r="DL102" s="951" t="s">
        <v>576</v>
      </c>
      <c r="DM102" s="909"/>
      <c r="DN102" s="909"/>
      <c r="DO102" s="909"/>
      <c r="DP102" s="952"/>
      <c r="DQ102" s="951" t="s">
        <v>576</v>
      </c>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421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423</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424</v>
      </c>
      <c r="AB109" s="954"/>
      <c r="AC109" s="954"/>
      <c r="AD109" s="954"/>
      <c r="AE109" s="955"/>
      <c r="AF109" s="953" t="s">
        <v>302</v>
      </c>
      <c r="AG109" s="954"/>
      <c r="AH109" s="954"/>
      <c r="AI109" s="954"/>
      <c r="AJ109" s="955"/>
      <c r="AK109" s="953" t="s">
        <v>301</v>
      </c>
      <c r="AL109" s="954"/>
      <c r="AM109" s="954"/>
      <c r="AN109" s="954"/>
      <c r="AO109" s="955"/>
      <c r="AP109" s="953" t="s">
        <v>425</v>
      </c>
      <c r="AQ109" s="954"/>
      <c r="AR109" s="954"/>
      <c r="AS109" s="954"/>
      <c r="AT109" s="956"/>
      <c r="AU109" s="973" t="s">
        <v>423</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424</v>
      </c>
      <c r="BR109" s="954"/>
      <c r="BS109" s="954"/>
      <c r="BT109" s="954"/>
      <c r="BU109" s="955"/>
      <c r="BV109" s="953" t="s">
        <v>302</v>
      </c>
      <c r="BW109" s="954"/>
      <c r="BX109" s="954"/>
      <c r="BY109" s="954"/>
      <c r="BZ109" s="955"/>
      <c r="CA109" s="953" t="s">
        <v>301</v>
      </c>
      <c r="CB109" s="954"/>
      <c r="CC109" s="954"/>
      <c r="CD109" s="954"/>
      <c r="CE109" s="955"/>
      <c r="CF109" s="974" t="s">
        <v>425</v>
      </c>
      <c r="CG109" s="974"/>
      <c r="CH109" s="974"/>
      <c r="CI109" s="974"/>
      <c r="CJ109" s="974"/>
      <c r="CK109" s="953" t="s">
        <v>426</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424</v>
      </c>
      <c r="DH109" s="954"/>
      <c r="DI109" s="954"/>
      <c r="DJ109" s="954"/>
      <c r="DK109" s="955"/>
      <c r="DL109" s="953" t="s">
        <v>302</v>
      </c>
      <c r="DM109" s="954"/>
      <c r="DN109" s="954"/>
      <c r="DO109" s="954"/>
      <c r="DP109" s="955"/>
      <c r="DQ109" s="953" t="s">
        <v>301</v>
      </c>
      <c r="DR109" s="954"/>
      <c r="DS109" s="954"/>
      <c r="DT109" s="954"/>
      <c r="DU109" s="955"/>
      <c r="DV109" s="953" t="s">
        <v>425</v>
      </c>
      <c r="DW109" s="954"/>
      <c r="DX109" s="954"/>
      <c r="DY109" s="954"/>
      <c r="DZ109" s="956"/>
    </row>
    <row r="110" spans="1:131" s="226" customFormat="1" ht="26.25" customHeight="1" x14ac:dyDescent="0.15">
      <c r="A110" s="957" t="s">
        <v>427</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616933</v>
      </c>
      <c r="AB110" s="961"/>
      <c r="AC110" s="961"/>
      <c r="AD110" s="961"/>
      <c r="AE110" s="962"/>
      <c r="AF110" s="963">
        <v>587636</v>
      </c>
      <c r="AG110" s="961"/>
      <c r="AH110" s="961"/>
      <c r="AI110" s="961"/>
      <c r="AJ110" s="962"/>
      <c r="AK110" s="963">
        <v>644227</v>
      </c>
      <c r="AL110" s="961"/>
      <c r="AM110" s="961"/>
      <c r="AN110" s="961"/>
      <c r="AO110" s="962"/>
      <c r="AP110" s="964">
        <v>20.6</v>
      </c>
      <c r="AQ110" s="965"/>
      <c r="AR110" s="965"/>
      <c r="AS110" s="965"/>
      <c r="AT110" s="966"/>
      <c r="AU110" s="967" t="s">
        <v>67</v>
      </c>
      <c r="AV110" s="968"/>
      <c r="AW110" s="968"/>
      <c r="AX110" s="968"/>
      <c r="AY110" s="968"/>
      <c r="AZ110" s="1009" t="s">
        <v>428</v>
      </c>
      <c r="BA110" s="958"/>
      <c r="BB110" s="958"/>
      <c r="BC110" s="958"/>
      <c r="BD110" s="958"/>
      <c r="BE110" s="958"/>
      <c r="BF110" s="958"/>
      <c r="BG110" s="958"/>
      <c r="BH110" s="958"/>
      <c r="BI110" s="958"/>
      <c r="BJ110" s="958"/>
      <c r="BK110" s="958"/>
      <c r="BL110" s="958"/>
      <c r="BM110" s="958"/>
      <c r="BN110" s="958"/>
      <c r="BO110" s="958"/>
      <c r="BP110" s="959"/>
      <c r="BQ110" s="995">
        <v>6941316</v>
      </c>
      <c r="BR110" s="996"/>
      <c r="BS110" s="996"/>
      <c r="BT110" s="996"/>
      <c r="BU110" s="996"/>
      <c r="BV110" s="996">
        <v>6914922</v>
      </c>
      <c r="BW110" s="996"/>
      <c r="BX110" s="996"/>
      <c r="BY110" s="996"/>
      <c r="BZ110" s="996"/>
      <c r="CA110" s="996">
        <v>6574037</v>
      </c>
      <c r="CB110" s="996"/>
      <c r="CC110" s="996"/>
      <c r="CD110" s="996"/>
      <c r="CE110" s="996"/>
      <c r="CF110" s="1010">
        <v>209.8</v>
      </c>
      <c r="CG110" s="1011"/>
      <c r="CH110" s="1011"/>
      <c r="CI110" s="1011"/>
      <c r="CJ110" s="1011"/>
      <c r="CK110" s="1012" t="s">
        <v>429</v>
      </c>
      <c r="CL110" s="1013"/>
      <c r="CM110" s="992" t="s">
        <v>430</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431</v>
      </c>
      <c r="DH110" s="996"/>
      <c r="DI110" s="996"/>
      <c r="DJ110" s="996"/>
      <c r="DK110" s="996"/>
      <c r="DL110" s="996" t="s">
        <v>432</v>
      </c>
      <c r="DM110" s="996"/>
      <c r="DN110" s="996"/>
      <c r="DO110" s="996"/>
      <c r="DP110" s="996"/>
      <c r="DQ110" s="996" t="s">
        <v>400</v>
      </c>
      <c r="DR110" s="996"/>
      <c r="DS110" s="996"/>
      <c r="DT110" s="996"/>
      <c r="DU110" s="996"/>
      <c r="DV110" s="997" t="s">
        <v>432</v>
      </c>
      <c r="DW110" s="997"/>
      <c r="DX110" s="997"/>
      <c r="DY110" s="997"/>
      <c r="DZ110" s="998"/>
    </row>
    <row r="111" spans="1:131" s="226" customFormat="1" ht="26.25" customHeight="1" x14ac:dyDescent="0.15">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432</v>
      </c>
      <c r="AB111" s="1003"/>
      <c r="AC111" s="1003"/>
      <c r="AD111" s="1003"/>
      <c r="AE111" s="1004"/>
      <c r="AF111" s="1005" t="s">
        <v>400</v>
      </c>
      <c r="AG111" s="1003"/>
      <c r="AH111" s="1003"/>
      <c r="AI111" s="1003"/>
      <c r="AJ111" s="1004"/>
      <c r="AK111" s="1005" t="s">
        <v>400</v>
      </c>
      <c r="AL111" s="1003"/>
      <c r="AM111" s="1003"/>
      <c r="AN111" s="1003"/>
      <c r="AO111" s="1004"/>
      <c r="AP111" s="1006" t="s">
        <v>431</v>
      </c>
      <c r="AQ111" s="1007"/>
      <c r="AR111" s="1007"/>
      <c r="AS111" s="1007"/>
      <c r="AT111" s="1008"/>
      <c r="AU111" s="969"/>
      <c r="AV111" s="970"/>
      <c r="AW111" s="970"/>
      <c r="AX111" s="970"/>
      <c r="AY111" s="970"/>
      <c r="AZ111" s="1018" t="s">
        <v>434</v>
      </c>
      <c r="BA111" s="1019"/>
      <c r="BB111" s="1019"/>
      <c r="BC111" s="1019"/>
      <c r="BD111" s="1019"/>
      <c r="BE111" s="1019"/>
      <c r="BF111" s="1019"/>
      <c r="BG111" s="1019"/>
      <c r="BH111" s="1019"/>
      <c r="BI111" s="1019"/>
      <c r="BJ111" s="1019"/>
      <c r="BK111" s="1019"/>
      <c r="BL111" s="1019"/>
      <c r="BM111" s="1019"/>
      <c r="BN111" s="1019"/>
      <c r="BO111" s="1019"/>
      <c r="BP111" s="1020"/>
      <c r="BQ111" s="988">
        <v>31951</v>
      </c>
      <c r="BR111" s="989"/>
      <c r="BS111" s="989"/>
      <c r="BT111" s="989"/>
      <c r="BU111" s="989"/>
      <c r="BV111" s="989">
        <v>15889</v>
      </c>
      <c r="BW111" s="989"/>
      <c r="BX111" s="989"/>
      <c r="BY111" s="989"/>
      <c r="BZ111" s="989"/>
      <c r="CA111" s="989" t="s">
        <v>431</v>
      </c>
      <c r="CB111" s="989"/>
      <c r="CC111" s="989"/>
      <c r="CD111" s="989"/>
      <c r="CE111" s="989"/>
      <c r="CF111" s="983" t="s">
        <v>400</v>
      </c>
      <c r="CG111" s="984"/>
      <c r="CH111" s="984"/>
      <c r="CI111" s="984"/>
      <c r="CJ111" s="984"/>
      <c r="CK111" s="1014"/>
      <c r="CL111" s="1015"/>
      <c r="CM111" s="985" t="s">
        <v>435</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431</v>
      </c>
      <c r="DH111" s="989"/>
      <c r="DI111" s="989"/>
      <c r="DJ111" s="989"/>
      <c r="DK111" s="989"/>
      <c r="DL111" s="989" t="s">
        <v>431</v>
      </c>
      <c r="DM111" s="989"/>
      <c r="DN111" s="989"/>
      <c r="DO111" s="989"/>
      <c r="DP111" s="989"/>
      <c r="DQ111" s="989" t="s">
        <v>131</v>
      </c>
      <c r="DR111" s="989"/>
      <c r="DS111" s="989"/>
      <c r="DT111" s="989"/>
      <c r="DU111" s="989"/>
      <c r="DV111" s="990" t="s">
        <v>432</v>
      </c>
      <c r="DW111" s="990"/>
      <c r="DX111" s="990"/>
      <c r="DY111" s="990"/>
      <c r="DZ111" s="991"/>
    </row>
    <row r="112" spans="1:131" s="226" customFormat="1" ht="26.25" customHeight="1" x14ac:dyDescent="0.15">
      <c r="A112" s="1021" t="s">
        <v>436</v>
      </c>
      <c r="B112" s="1022"/>
      <c r="C112" s="1019" t="s">
        <v>437</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431</v>
      </c>
      <c r="AB112" s="1028"/>
      <c r="AC112" s="1028"/>
      <c r="AD112" s="1028"/>
      <c r="AE112" s="1029"/>
      <c r="AF112" s="1030" t="s">
        <v>431</v>
      </c>
      <c r="AG112" s="1028"/>
      <c r="AH112" s="1028"/>
      <c r="AI112" s="1028"/>
      <c r="AJ112" s="1029"/>
      <c r="AK112" s="1030" t="s">
        <v>431</v>
      </c>
      <c r="AL112" s="1028"/>
      <c r="AM112" s="1028"/>
      <c r="AN112" s="1028"/>
      <c r="AO112" s="1029"/>
      <c r="AP112" s="1031" t="s">
        <v>400</v>
      </c>
      <c r="AQ112" s="1032"/>
      <c r="AR112" s="1032"/>
      <c r="AS112" s="1032"/>
      <c r="AT112" s="1033"/>
      <c r="AU112" s="969"/>
      <c r="AV112" s="970"/>
      <c r="AW112" s="970"/>
      <c r="AX112" s="970"/>
      <c r="AY112" s="970"/>
      <c r="AZ112" s="1018" t="s">
        <v>438</v>
      </c>
      <c r="BA112" s="1019"/>
      <c r="BB112" s="1019"/>
      <c r="BC112" s="1019"/>
      <c r="BD112" s="1019"/>
      <c r="BE112" s="1019"/>
      <c r="BF112" s="1019"/>
      <c r="BG112" s="1019"/>
      <c r="BH112" s="1019"/>
      <c r="BI112" s="1019"/>
      <c r="BJ112" s="1019"/>
      <c r="BK112" s="1019"/>
      <c r="BL112" s="1019"/>
      <c r="BM112" s="1019"/>
      <c r="BN112" s="1019"/>
      <c r="BO112" s="1019"/>
      <c r="BP112" s="1020"/>
      <c r="BQ112" s="988">
        <v>2302071</v>
      </c>
      <c r="BR112" s="989"/>
      <c r="BS112" s="989"/>
      <c r="BT112" s="989"/>
      <c r="BU112" s="989"/>
      <c r="BV112" s="989">
        <v>2289851</v>
      </c>
      <c r="BW112" s="989"/>
      <c r="BX112" s="989"/>
      <c r="BY112" s="989"/>
      <c r="BZ112" s="989"/>
      <c r="CA112" s="989">
        <v>2181128</v>
      </c>
      <c r="CB112" s="989"/>
      <c r="CC112" s="989"/>
      <c r="CD112" s="989"/>
      <c r="CE112" s="989"/>
      <c r="CF112" s="983">
        <v>69.599999999999994</v>
      </c>
      <c r="CG112" s="984"/>
      <c r="CH112" s="984"/>
      <c r="CI112" s="984"/>
      <c r="CJ112" s="984"/>
      <c r="CK112" s="1014"/>
      <c r="CL112" s="1015"/>
      <c r="CM112" s="985" t="s">
        <v>439</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131</v>
      </c>
      <c r="DH112" s="989"/>
      <c r="DI112" s="989"/>
      <c r="DJ112" s="989"/>
      <c r="DK112" s="989"/>
      <c r="DL112" s="989" t="s">
        <v>400</v>
      </c>
      <c r="DM112" s="989"/>
      <c r="DN112" s="989"/>
      <c r="DO112" s="989"/>
      <c r="DP112" s="989"/>
      <c r="DQ112" s="989" t="s">
        <v>400</v>
      </c>
      <c r="DR112" s="989"/>
      <c r="DS112" s="989"/>
      <c r="DT112" s="989"/>
      <c r="DU112" s="989"/>
      <c r="DV112" s="990" t="s">
        <v>400</v>
      </c>
      <c r="DW112" s="990"/>
      <c r="DX112" s="990"/>
      <c r="DY112" s="990"/>
      <c r="DZ112" s="991"/>
    </row>
    <row r="113" spans="1:130" s="226" customFormat="1" ht="26.25" customHeight="1" x14ac:dyDescent="0.15">
      <c r="A113" s="1023"/>
      <c r="B113" s="1024"/>
      <c r="C113" s="1019" t="s">
        <v>440</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129900</v>
      </c>
      <c r="AB113" s="1003"/>
      <c r="AC113" s="1003"/>
      <c r="AD113" s="1003"/>
      <c r="AE113" s="1004"/>
      <c r="AF113" s="1005">
        <v>146432</v>
      </c>
      <c r="AG113" s="1003"/>
      <c r="AH113" s="1003"/>
      <c r="AI113" s="1003"/>
      <c r="AJ113" s="1004"/>
      <c r="AK113" s="1005">
        <v>142769</v>
      </c>
      <c r="AL113" s="1003"/>
      <c r="AM113" s="1003"/>
      <c r="AN113" s="1003"/>
      <c r="AO113" s="1004"/>
      <c r="AP113" s="1006">
        <v>4.5999999999999996</v>
      </c>
      <c r="AQ113" s="1007"/>
      <c r="AR113" s="1007"/>
      <c r="AS113" s="1007"/>
      <c r="AT113" s="1008"/>
      <c r="AU113" s="969"/>
      <c r="AV113" s="970"/>
      <c r="AW113" s="970"/>
      <c r="AX113" s="970"/>
      <c r="AY113" s="970"/>
      <c r="AZ113" s="1018" t="s">
        <v>441</v>
      </c>
      <c r="BA113" s="1019"/>
      <c r="BB113" s="1019"/>
      <c r="BC113" s="1019"/>
      <c r="BD113" s="1019"/>
      <c r="BE113" s="1019"/>
      <c r="BF113" s="1019"/>
      <c r="BG113" s="1019"/>
      <c r="BH113" s="1019"/>
      <c r="BI113" s="1019"/>
      <c r="BJ113" s="1019"/>
      <c r="BK113" s="1019"/>
      <c r="BL113" s="1019"/>
      <c r="BM113" s="1019"/>
      <c r="BN113" s="1019"/>
      <c r="BO113" s="1019"/>
      <c r="BP113" s="1020"/>
      <c r="BQ113" s="988">
        <v>43947</v>
      </c>
      <c r="BR113" s="989"/>
      <c r="BS113" s="989"/>
      <c r="BT113" s="989"/>
      <c r="BU113" s="989"/>
      <c r="BV113" s="989">
        <v>239597</v>
      </c>
      <c r="BW113" s="989"/>
      <c r="BX113" s="989"/>
      <c r="BY113" s="989"/>
      <c r="BZ113" s="989"/>
      <c r="CA113" s="989">
        <v>466510</v>
      </c>
      <c r="CB113" s="989"/>
      <c r="CC113" s="989"/>
      <c r="CD113" s="989"/>
      <c r="CE113" s="989"/>
      <c r="CF113" s="983">
        <v>14.9</v>
      </c>
      <c r="CG113" s="984"/>
      <c r="CH113" s="984"/>
      <c r="CI113" s="984"/>
      <c r="CJ113" s="984"/>
      <c r="CK113" s="1014"/>
      <c r="CL113" s="1015"/>
      <c r="CM113" s="985" t="s">
        <v>442</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431</v>
      </c>
      <c r="DH113" s="1028"/>
      <c r="DI113" s="1028"/>
      <c r="DJ113" s="1028"/>
      <c r="DK113" s="1029"/>
      <c r="DL113" s="1030" t="s">
        <v>432</v>
      </c>
      <c r="DM113" s="1028"/>
      <c r="DN113" s="1028"/>
      <c r="DO113" s="1028"/>
      <c r="DP113" s="1029"/>
      <c r="DQ113" s="1030" t="s">
        <v>431</v>
      </c>
      <c r="DR113" s="1028"/>
      <c r="DS113" s="1028"/>
      <c r="DT113" s="1028"/>
      <c r="DU113" s="1029"/>
      <c r="DV113" s="1031" t="s">
        <v>131</v>
      </c>
      <c r="DW113" s="1032"/>
      <c r="DX113" s="1032"/>
      <c r="DY113" s="1032"/>
      <c r="DZ113" s="1033"/>
    </row>
    <row r="114" spans="1:130" s="226" customFormat="1" ht="26.25" customHeight="1" x14ac:dyDescent="0.15">
      <c r="A114" s="1023"/>
      <c r="B114" s="1024"/>
      <c r="C114" s="1019" t="s">
        <v>443</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936</v>
      </c>
      <c r="AB114" s="1028"/>
      <c r="AC114" s="1028"/>
      <c r="AD114" s="1028"/>
      <c r="AE114" s="1029"/>
      <c r="AF114" s="1030">
        <v>1176</v>
      </c>
      <c r="AG114" s="1028"/>
      <c r="AH114" s="1028"/>
      <c r="AI114" s="1028"/>
      <c r="AJ114" s="1029"/>
      <c r="AK114" s="1030">
        <v>1339</v>
      </c>
      <c r="AL114" s="1028"/>
      <c r="AM114" s="1028"/>
      <c r="AN114" s="1028"/>
      <c r="AO114" s="1029"/>
      <c r="AP114" s="1031">
        <v>0</v>
      </c>
      <c r="AQ114" s="1032"/>
      <c r="AR114" s="1032"/>
      <c r="AS114" s="1032"/>
      <c r="AT114" s="1033"/>
      <c r="AU114" s="969"/>
      <c r="AV114" s="970"/>
      <c r="AW114" s="970"/>
      <c r="AX114" s="970"/>
      <c r="AY114" s="970"/>
      <c r="AZ114" s="1018" t="s">
        <v>444</v>
      </c>
      <c r="BA114" s="1019"/>
      <c r="BB114" s="1019"/>
      <c r="BC114" s="1019"/>
      <c r="BD114" s="1019"/>
      <c r="BE114" s="1019"/>
      <c r="BF114" s="1019"/>
      <c r="BG114" s="1019"/>
      <c r="BH114" s="1019"/>
      <c r="BI114" s="1019"/>
      <c r="BJ114" s="1019"/>
      <c r="BK114" s="1019"/>
      <c r="BL114" s="1019"/>
      <c r="BM114" s="1019"/>
      <c r="BN114" s="1019"/>
      <c r="BO114" s="1019"/>
      <c r="BP114" s="1020"/>
      <c r="BQ114" s="988">
        <v>903500</v>
      </c>
      <c r="BR114" s="989"/>
      <c r="BS114" s="989"/>
      <c r="BT114" s="989"/>
      <c r="BU114" s="989"/>
      <c r="BV114" s="989">
        <v>843091</v>
      </c>
      <c r="BW114" s="989"/>
      <c r="BX114" s="989"/>
      <c r="BY114" s="989"/>
      <c r="BZ114" s="989"/>
      <c r="CA114" s="989">
        <v>839494</v>
      </c>
      <c r="CB114" s="989"/>
      <c r="CC114" s="989"/>
      <c r="CD114" s="989"/>
      <c r="CE114" s="989"/>
      <c r="CF114" s="983">
        <v>26.8</v>
      </c>
      <c r="CG114" s="984"/>
      <c r="CH114" s="984"/>
      <c r="CI114" s="984"/>
      <c r="CJ114" s="984"/>
      <c r="CK114" s="1014"/>
      <c r="CL114" s="1015"/>
      <c r="CM114" s="985" t="s">
        <v>445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431</v>
      </c>
      <c r="DH114" s="1028"/>
      <c r="DI114" s="1028"/>
      <c r="DJ114" s="1028"/>
      <c r="DK114" s="1029"/>
      <c r="DL114" s="1030" t="s">
        <v>432</v>
      </c>
      <c r="DM114" s="1028"/>
      <c r="DN114" s="1028"/>
      <c r="DO114" s="1028"/>
      <c r="DP114" s="1029"/>
      <c r="DQ114" s="1030" t="s">
        <v>431</v>
      </c>
      <c r="DR114" s="1028"/>
      <c r="DS114" s="1028"/>
      <c r="DT114" s="1028"/>
      <c r="DU114" s="1029"/>
      <c r="DV114" s="1031" t="s">
        <v>432</v>
      </c>
      <c r="DW114" s="1032"/>
      <c r="DX114" s="1032"/>
      <c r="DY114" s="1032"/>
      <c r="DZ114" s="1033"/>
    </row>
    <row r="115" spans="1:130" s="226" customFormat="1" ht="26.25" customHeight="1" x14ac:dyDescent="0.15">
      <c r="A115" s="1023"/>
      <c r="B115" s="1024"/>
      <c r="C115" s="1019" t="s">
        <v>446</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16235</v>
      </c>
      <c r="AB115" s="1003"/>
      <c r="AC115" s="1003"/>
      <c r="AD115" s="1003"/>
      <c r="AE115" s="1004"/>
      <c r="AF115" s="1005">
        <v>16062</v>
      </c>
      <c r="AG115" s="1003"/>
      <c r="AH115" s="1003"/>
      <c r="AI115" s="1003"/>
      <c r="AJ115" s="1004"/>
      <c r="AK115" s="1005" t="s">
        <v>431</v>
      </c>
      <c r="AL115" s="1003"/>
      <c r="AM115" s="1003"/>
      <c r="AN115" s="1003"/>
      <c r="AO115" s="1004"/>
      <c r="AP115" s="1006" t="s">
        <v>400</v>
      </c>
      <c r="AQ115" s="1007"/>
      <c r="AR115" s="1007"/>
      <c r="AS115" s="1007"/>
      <c r="AT115" s="1008"/>
      <c r="AU115" s="969"/>
      <c r="AV115" s="970"/>
      <c r="AW115" s="970"/>
      <c r="AX115" s="970"/>
      <c r="AY115" s="970"/>
      <c r="AZ115" s="1018" t="s">
        <v>447</v>
      </c>
      <c r="BA115" s="1019"/>
      <c r="BB115" s="1019"/>
      <c r="BC115" s="1019"/>
      <c r="BD115" s="1019"/>
      <c r="BE115" s="1019"/>
      <c r="BF115" s="1019"/>
      <c r="BG115" s="1019"/>
      <c r="BH115" s="1019"/>
      <c r="BI115" s="1019"/>
      <c r="BJ115" s="1019"/>
      <c r="BK115" s="1019"/>
      <c r="BL115" s="1019"/>
      <c r="BM115" s="1019"/>
      <c r="BN115" s="1019"/>
      <c r="BO115" s="1019"/>
      <c r="BP115" s="1020"/>
      <c r="BQ115" s="988" t="s">
        <v>431</v>
      </c>
      <c r="BR115" s="989"/>
      <c r="BS115" s="989"/>
      <c r="BT115" s="989"/>
      <c r="BU115" s="989"/>
      <c r="BV115" s="989" t="s">
        <v>131</v>
      </c>
      <c r="BW115" s="989"/>
      <c r="BX115" s="989"/>
      <c r="BY115" s="989"/>
      <c r="BZ115" s="989"/>
      <c r="CA115" s="989" t="s">
        <v>431</v>
      </c>
      <c r="CB115" s="989"/>
      <c r="CC115" s="989"/>
      <c r="CD115" s="989"/>
      <c r="CE115" s="989"/>
      <c r="CF115" s="983" t="s">
        <v>431</v>
      </c>
      <c r="CG115" s="984"/>
      <c r="CH115" s="984"/>
      <c r="CI115" s="984"/>
      <c r="CJ115" s="984"/>
      <c r="CK115" s="1014"/>
      <c r="CL115" s="1015"/>
      <c r="CM115" s="1018" t="s">
        <v>448</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400</v>
      </c>
      <c r="DH115" s="1028"/>
      <c r="DI115" s="1028"/>
      <c r="DJ115" s="1028"/>
      <c r="DK115" s="1029"/>
      <c r="DL115" s="1030" t="s">
        <v>432</v>
      </c>
      <c r="DM115" s="1028"/>
      <c r="DN115" s="1028"/>
      <c r="DO115" s="1028"/>
      <c r="DP115" s="1029"/>
      <c r="DQ115" s="1030" t="s">
        <v>400</v>
      </c>
      <c r="DR115" s="1028"/>
      <c r="DS115" s="1028"/>
      <c r="DT115" s="1028"/>
      <c r="DU115" s="1029"/>
      <c r="DV115" s="1031" t="s">
        <v>400</v>
      </c>
      <c r="DW115" s="1032"/>
      <c r="DX115" s="1032"/>
      <c r="DY115" s="1032"/>
      <c r="DZ115" s="1033"/>
    </row>
    <row r="116" spans="1:130" s="226" customFormat="1" ht="26.25" customHeight="1" x14ac:dyDescent="0.15">
      <c r="A116" s="1025"/>
      <c r="B116" s="1026"/>
      <c r="C116" s="1034" t="s">
        <v>449</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431</v>
      </c>
      <c r="AB116" s="1028"/>
      <c r="AC116" s="1028"/>
      <c r="AD116" s="1028"/>
      <c r="AE116" s="1029"/>
      <c r="AF116" s="1030" t="s">
        <v>400</v>
      </c>
      <c r="AG116" s="1028"/>
      <c r="AH116" s="1028"/>
      <c r="AI116" s="1028"/>
      <c r="AJ116" s="1029"/>
      <c r="AK116" s="1030" t="s">
        <v>431</v>
      </c>
      <c r="AL116" s="1028"/>
      <c r="AM116" s="1028"/>
      <c r="AN116" s="1028"/>
      <c r="AO116" s="1029"/>
      <c r="AP116" s="1031" t="s">
        <v>432</v>
      </c>
      <c r="AQ116" s="1032"/>
      <c r="AR116" s="1032"/>
      <c r="AS116" s="1032"/>
      <c r="AT116" s="1033"/>
      <c r="AU116" s="969"/>
      <c r="AV116" s="970"/>
      <c r="AW116" s="970"/>
      <c r="AX116" s="970"/>
      <c r="AY116" s="970"/>
      <c r="AZ116" s="1036" t="s">
        <v>450</v>
      </c>
      <c r="BA116" s="1037"/>
      <c r="BB116" s="1037"/>
      <c r="BC116" s="1037"/>
      <c r="BD116" s="1037"/>
      <c r="BE116" s="1037"/>
      <c r="BF116" s="1037"/>
      <c r="BG116" s="1037"/>
      <c r="BH116" s="1037"/>
      <c r="BI116" s="1037"/>
      <c r="BJ116" s="1037"/>
      <c r="BK116" s="1037"/>
      <c r="BL116" s="1037"/>
      <c r="BM116" s="1037"/>
      <c r="BN116" s="1037"/>
      <c r="BO116" s="1037"/>
      <c r="BP116" s="1038"/>
      <c r="BQ116" s="988" t="s">
        <v>131</v>
      </c>
      <c r="BR116" s="989"/>
      <c r="BS116" s="989"/>
      <c r="BT116" s="989"/>
      <c r="BU116" s="989"/>
      <c r="BV116" s="989" t="s">
        <v>431</v>
      </c>
      <c r="BW116" s="989"/>
      <c r="BX116" s="989"/>
      <c r="BY116" s="989"/>
      <c r="BZ116" s="989"/>
      <c r="CA116" s="989" t="s">
        <v>131</v>
      </c>
      <c r="CB116" s="989"/>
      <c r="CC116" s="989"/>
      <c r="CD116" s="989"/>
      <c r="CE116" s="989"/>
      <c r="CF116" s="983" t="s">
        <v>131</v>
      </c>
      <c r="CG116" s="984"/>
      <c r="CH116" s="984"/>
      <c r="CI116" s="984"/>
      <c r="CJ116" s="984"/>
      <c r="CK116" s="1014"/>
      <c r="CL116" s="1015"/>
      <c r="CM116" s="985" t="s">
        <v>451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v>31951</v>
      </c>
      <c r="DH116" s="1028"/>
      <c r="DI116" s="1028"/>
      <c r="DJ116" s="1028"/>
      <c r="DK116" s="1029"/>
      <c r="DL116" s="1030">
        <v>15889</v>
      </c>
      <c r="DM116" s="1028"/>
      <c r="DN116" s="1028"/>
      <c r="DO116" s="1028"/>
      <c r="DP116" s="1029"/>
      <c r="DQ116" s="1030" t="s">
        <v>400</v>
      </c>
      <c r="DR116" s="1028"/>
      <c r="DS116" s="1028"/>
      <c r="DT116" s="1028"/>
      <c r="DU116" s="1029"/>
      <c r="DV116" s="1031" t="s">
        <v>400</v>
      </c>
      <c r="DW116" s="1032"/>
      <c r="DX116" s="1032"/>
      <c r="DY116" s="1032"/>
      <c r="DZ116" s="1033"/>
    </row>
    <row r="117" spans="1:130" s="226" customFormat="1" ht="26.25" customHeight="1" x14ac:dyDescent="0.15">
      <c r="A117" s="973" t="s">
        <v>183</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452</v>
      </c>
      <c r="Z117" s="955"/>
      <c r="AA117" s="1045">
        <v>764004</v>
      </c>
      <c r="AB117" s="1046"/>
      <c r="AC117" s="1046"/>
      <c r="AD117" s="1046"/>
      <c r="AE117" s="1047"/>
      <c r="AF117" s="1048">
        <v>751306</v>
      </c>
      <c r="AG117" s="1046"/>
      <c r="AH117" s="1046"/>
      <c r="AI117" s="1046"/>
      <c r="AJ117" s="1047"/>
      <c r="AK117" s="1048">
        <v>788335</v>
      </c>
      <c r="AL117" s="1046"/>
      <c r="AM117" s="1046"/>
      <c r="AN117" s="1046"/>
      <c r="AO117" s="1047"/>
      <c r="AP117" s="1049"/>
      <c r="AQ117" s="1050"/>
      <c r="AR117" s="1050"/>
      <c r="AS117" s="1050"/>
      <c r="AT117" s="1051"/>
      <c r="AU117" s="969"/>
      <c r="AV117" s="970"/>
      <c r="AW117" s="970"/>
      <c r="AX117" s="970"/>
      <c r="AY117" s="970"/>
      <c r="AZ117" s="1036" t="s">
        <v>453</v>
      </c>
      <c r="BA117" s="1037"/>
      <c r="BB117" s="1037"/>
      <c r="BC117" s="1037"/>
      <c r="BD117" s="1037"/>
      <c r="BE117" s="1037"/>
      <c r="BF117" s="1037"/>
      <c r="BG117" s="1037"/>
      <c r="BH117" s="1037"/>
      <c r="BI117" s="1037"/>
      <c r="BJ117" s="1037"/>
      <c r="BK117" s="1037"/>
      <c r="BL117" s="1037"/>
      <c r="BM117" s="1037"/>
      <c r="BN117" s="1037"/>
      <c r="BO117" s="1037"/>
      <c r="BP117" s="1038"/>
      <c r="BQ117" s="988" t="s">
        <v>400</v>
      </c>
      <c r="BR117" s="989"/>
      <c r="BS117" s="989"/>
      <c r="BT117" s="989"/>
      <c r="BU117" s="989"/>
      <c r="BV117" s="989" t="s">
        <v>400</v>
      </c>
      <c r="BW117" s="989"/>
      <c r="BX117" s="989"/>
      <c r="BY117" s="989"/>
      <c r="BZ117" s="989"/>
      <c r="CA117" s="989" t="s">
        <v>400</v>
      </c>
      <c r="CB117" s="989"/>
      <c r="CC117" s="989"/>
      <c r="CD117" s="989"/>
      <c r="CE117" s="989"/>
      <c r="CF117" s="983" t="s">
        <v>432</v>
      </c>
      <c r="CG117" s="984"/>
      <c r="CH117" s="984"/>
      <c r="CI117" s="984"/>
      <c r="CJ117" s="984"/>
      <c r="CK117" s="1014"/>
      <c r="CL117" s="1015"/>
      <c r="CM117" s="985" t="s">
        <v>454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400</v>
      </c>
      <c r="DH117" s="1028"/>
      <c r="DI117" s="1028"/>
      <c r="DJ117" s="1028"/>
      <c r="DK117" s="1029"/>
      <c r="DL117" s="1030" t="s">
        <v>400</v>
      </c>
      <c r="DM117" s="1028"/>
      <c r="DN117" s="1028"/>
      <c r="DO117" s="1028"/>
      <c r="DP117" s="1029"/>
      <c r="DQ117" s="1030" t="s">
        <v>400</v>
      </c>
      <c r="DR117" s="1028"/>
      <c r="DS117" s="1028"/>
      <c r="DT117" s="1028"/>
      <c r="DU117" s="1029"/>
      <c r="DV117" s="1031" t="s">
        <v>131</v>
      </c>
      <c r="DW117" s="1032"/>
      <c r="DX117" s="1032"/>
      <c r="DY117" s="1032"/>
      <c r="DZ117" s="1033"/>
    </row>
    <row r="118" spans="1:130" s="226" customFormat="1" ht="26.25" customHeight="1" x14ac:dyDescent="0.15">
      <c r="A118" s="973" t="s">
        <v>426</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424</v>
      </c>
      <c r="AB118" s="954"/>
      <c r="AC118" s="954"/>
      <c r="AD118" s="954"/>
      <c r="AE118" s="955"/>
      <c r="AF118" s="953" t="s">
        <v>302</v>
      </c>
      <c r="AG118" s="954"/>
      <c r="AH118" s="954"/>
      <c r="AI118" s="954"/>
      <c r="AJ118" s="955"/>
      <c r="AK118" s="953" t="s">
        <v>301</v>
      </c>
      <c r="AL118" s="954"/>
      <c r="AM118" s="954"/>
      <c r="AN118" s="954"/>
      <c r="AO118" s="955"/>
      <c r="AP118" s="1040" t="s">
        <v>425</v>
      </c>
      <c r="AQ118" s="1041"/>
      <c r="AR118" s="1041"/>
      <c r="AS118" s="1041"/>
      <c r="AT118" s="1042"/>
      <c r="AU118" s="969"/>
      <c r="AV118" s="970"/>
      <c r="AW118" s="970"/>
      <c r="AX118" s="970"/>
      <c r="AY118" s="970"/>
      <c r="AZ118" s="1043" t="s">
        <v>455</v>
      </c>
      <c r="BA118" s="1034"/>
      <c r="BB118" s="1034"/>
      <c r="BC118" s="1034"/>
      <c r="BD118" s="1034"/>
      <c r="BE118" s="1034"/>
      <c r="BF118" s="1034"/>
      <c r="BG118" s="1034"/>
      <c r="BH118" s="1034"/>
      <c r="BI118" s="1034"/>
      <c r="BJ118" s="1034"/>
      <c r="BK118" s="1034"/>
      <c r="BL118" s="1034"/>
      <c r="BM118" s="1034"/>
      <c r="BN118" s="1034"/>
      <c r="BO118" s="1034"/>
      <c r="BP118" s="1035"/>
      <c r="BQ118" s="1066" t="s">
        <v>400</v>
      </c>
      <c r="BR118" s="1067"/>
      <c r="BS118" s="1067"/>
      <c r="BT118" s="1067"/>
      <c r="BU118" s="1067"/>
      <c r="BV118" s="1067" t="s">
        <v>432</v>
      </c>
      <c r="BW118" s="1067"/>
      <c r="BX118" s="1067"/>
      <c r="BY118" s="1067"/>
      <c r="BZ118" s="1067"/>
      <c r="CA118" s="1067" t="s">
        <v>400</v>
      </c>
      <c r="CB118" s="1067"/>
      <c r="CC118" s="1067"/>
      <c r="CD118" s="1067"/>
      <c r="CE118" s="1067"/>
      <c r="CF118" s="983" t="s">
        <v>431</v>
      </c>
      <c r="CG118" s="984"/>
      <c r="CH118" s="984"/>
      <c r="CI118" s="984"/>
      <c r="CJ118" s="984"/>
      <c r="CK118" s="1014"/>
      <c r="CL118" s="1015"/>
      <c r="CM118" s="985" t="s">
        <v>456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431</v>
      </c>
      <c r="DH118" s="1028"/>
      <c r="DI118" s="1028"/>
      <c r="DJ118" s="1028"/>
      <c r="DK118" s="1029"/>
      <c r="DL118" s="1030" t="s">
        <v>400</v>
      </c>
      <c r="DM118" s="1028"/>
      <c r="DN118" s="1028"/>
      <c r="DO118" s="1028"/>
      <c r="DP118" s="1029"/>
      <c r="DQ118" s="1030" t="s">
        <v>431</v>
      </c>
      <c r="DR118" s="1028"/>
      <c r="DS118" s="1028"/>
      <c r="DT118" s="1028"/>
      <c r="DU118" s="1029"/>
      <c r="DV118" s="1031" t="s">
        <v>431</v>
      </c>
      <c r="DW118" s="1032"/>
      <c r="DX118" s="1032"/>
      <c r="DY118" s="1032"/>
      <c r="DZ118" s="1033"/>
    </row>
    <row r="119" spans="1:130" s="226" customFormat="1" ht="26.25" customHeight="1" x14ac:dyDescent="0.15">
      <c r="A119" s="1127" t="s">
        <v>429</v>
      </c>
      <c r="B119" s="1013"/>
      <c r="C119" s="992" t="s">
        <v>430</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400</v>
      </c>
      <c r="AB119" s="961"/>
      <c r="AC119" s="961"/>
      <c r="AD119" s="961"/>
      <c r="AE119" s="962"/>
      <c r="AF119" s="963" t="s">
        <v>431</v>
      </c>
      <c r="AG119" s="961"/>
      <c r="AH119" s="961"/>
      <c r="AI119" s="961"/>
      <c r="AJ119" s="962"/>
      <c r="AK119" s="963" t="s">
        <v>431</v>
      </c>
      <c r="AL119" s="961"/>
      <c r="AM119" s="961"/>
      <c r="AN119" s="961"/>
      <c r="AO119" s="962"/>
      <c r="AP119" s="964" t="s">
        <v>431</v>
      </c>
      <c r="AQ119" s="965"/>
      <c r="AR119" s="965"/>
      <c r="AS119" s="965"/>
      <c r="AT119" s="966"/>
      <c r="AU119" s="971"/>
      <c r="AV119" s="972"/>
      <c r="AW119" s="972"/>
      <c r="AX119" s="972"/>
      <c r="AY119" s="972"/>
      <c r="AZ119" s="257" t="s">
        <v>183</v>
      </c>
      <c r="BA119" s="257"/>
      <c r="BB119" s="257"/>
      <c r="BC119" s="257"/>
      <c r="BD119" s="257"/>
      <c r="BE119" s="257"/>
      <c r="BF119" s="257"/>
      <c r="BG119" s="257"/>
      <c r="BH119" s="257"/>
      <c r="BI119" s="257"/>
      <c r="BJ119" s="257"/>
      <c r="BK119" s="257"/>
      <c r="BL119" s="257"/>
      <c r="BM119" s="257"/>
      <c r="BN119" s="257"/>
      <c r="BO119" s="1044" t="s">
        <v>457</v>
      </c>
      <c r="BP119" s="1075"/>
      <c r="BQ119" s="1066">
        <v>10222785</v>
      </c>
      <c r="BR119" s="1067"/>
      <c r="BS119" s="1067"/>
      <c r="BT119" s="1067"/>
      <c r="BU119" s="1067"/>
      <c r="BV119" s="1067">
        <v>10303350</v>
      </c>
      <c r="BW119" s="1067"/>
      <c r="BX119" s="1067"/>
      <c r="BY119" s="1067"/>
      <c r="BZ119" s="1067"/>
      <c r="CA119" s="1067">
        <v>10061169</v>
      </c>
      <c r="CB119" s="1067"/>
      <c r="CC119" s="1067"/>
      <c r="CD119" s="1067"/>
      <c r="CE119" s="1067"/>
      <c r="CF119" s="1068"/>
      <c r="CG119" s="1069"/>
      <c r="CH119" s="1069"/>
      <c r="CI119" s="1069"/>
      <c r="CJ119" s="1070"/>
      <c r="CK119" s="1016"/>
      <c r="CL119" s="1017"/>
      <c r="CM119" s="1071" t="s">
        <v>458</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400</v>
      </c>
      <c r="DH119" s="1053"/>
      <c r="DI119" s="1053"/>
      <c r="DJ119" s="1053"/>
      <c r="DK119" s="1054"/>
      <c r="DL119" s="1052" t="s">
        <v>131</v>
      </c>
      <c r="DM119" s="1053"/>
      <c r="DN119" s="1053"/>
      <c r="DO119" s="1053"/>
      <c r="DP119" s="1054"/>
      <c r="DQ119" s="1052" t="s">
        <v>400</v>
      </c>
      <c r="DR119" s="1053"/>
      <c r="DS119" s="1053"/>
      <c r="DT119" s="1053"/>
      <c r="DU119" s="1054"/>
      <c r="DV119" s="1055" t="s">
        <v>432</v>
      </c>
      <c r="DW119" s="1056"/>
      <c r="DX119" s="1056"/>
      <c r="DY119" s="1056"/>
      <c r="DZ119" s="1057"/>
    </row>
    <row r="120" spans="1:130" s="226" customFormat="1" ht="26.25" customHeight="1" x14ac:dyDescent="0.15">
      <c r="A120" s="1128"/>
      <c r="B120" s="1015"/>
      <c r="C120" s="985" t="s">
        <v>435</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131</v>
      </c>
      <c r="AB120" s="1028"/>
      <c r="AC120" s="1028"/>
      <c r="AD120" s="1028"/>
      <c r="AE120" s="1029"/>
      <c r="AF120" s="1030" t="s">
        <v>400</v>
      </c>
      <c r="AG120" s="1028"/>
      <c r="AH120" s="1028"/>
      <c r="AI120" s="1028"/>
      <c r="AJ120" s="1029"/>
      <c r="AK120" s="1030" t="s">
        <v>431</v>
      </c>
      <c r="AL120" s="1028"/>
      <c r="AM120" s="1028"/>
      <c r="AN120" s="1028"/>
      <c r="AO120" s="1029"/>
      <c r="AP120" s="1031" t="s">
        <v>431</v>
      </c>
      <c r="AQ120" s="1032"/>
      <c r="AR120" s="1032"/>
      <c r="AS120" s="1032"/>
      <c r="AT120" s="1033"/>
      <c r="AU120" s="1058" t="s">
        <v>459</v>
      </c>
      <c r="AV120" s="1059"/>
      <c r="AW120" s="1059"/>
      <c r="AX120" s="1059"/>
      <c r="AY120" s="1060"/>
      <c r="AZ120" s="1009" t="s">
        <v>460</v>
      </c>
      <c r="BA120" s="958"/>
      <c r="BB120" s="958"/>
      <c r="BC120" s="958"/>
      <c r="BD120" s="958"/>
      <c r="BE120" s="958"/>
      <c r="BF120" s="958"/>
      <c r="BG120" s="958"/>
      <c r="BH120" s="958"/>
      <c r="BI120" s="958"/>
      <c r="BJ120" s="958"/>
      <c r="BK120" s="958"/>
      <c r="BL120" s="958"/>
      <c r="BM120" s="958"/>
      <c r="BN120" s="958"/>
      <c r="BO120" s="958"/>
      <c r="BP120" s="959"/>
      <c r="BQ120" s="995">
        <v>1746274</v>
      </c>
      <c r="BR120" s="996"/>
      <c r="BS120" s="996"/>
      <c r="BT120" s="996"/>
      <c r="BU120" s="996"/>
      <c r="BV120" s="996">
        <v>1797860</v>
      </c>
      <c r="BW120" s="996"/>
      <c r="BX120" s="996"/>
      <c r="BY120" s="996"/>
      <c r="BZ120" s="996"/>
      <c r="CA120" s="996">
        <v>1792664</v>
      </c>
      <c r="CB120" s="996"/>
      <c r="CC120" s="996"/>
      <c r="CD120" s="996"/>
      <c r="CE120" s="996"/>
      <c r="CF120" s="1010">
        <v>57.2</v>
      </c>
      <c r="CG120" s="1011"/>
      <c r="CH120" s="1011"/>
      <c r="CI120" s="1011"/>
      <c r="CJ120" s="1011"/>
      <c r="CK120" s="1076" t="s">
        <v>461</v>
      </c>
      <c r="CL120" s="1077"/>
      <c r="CM120" s="1077"/>
      <c r="CN120" s="1077"/>
      <c r="CO120" s="1078"/>
      <c r="CP120" s="1084" t="s">
        <v>399</v>
      </c>
      <c r="CQ120" s="1085"/>
      <c r="CR120" s="1085"/>
      <c r="CS120" s="1085"/>
      <c r="CT120" s="1085"/>
      <c r="CU120" s="1085"/>
      <c r="CV120" s="1085"/>
      <c r="CW120" s="1085"/>
      <c r="CX120" s="1085"/>
      <c r="CY120" s="1085"/>
      <c r="CZ120" s="1085"/>
      <c r="DA120" s="1085"/>
      <c r="DB120" s="1085"/>
      <c r="DC120" s="1085"/>
      <c r="DD120" s="1085"/>
      <c r="DE120" s="1085"/>
      <c r="DF120" s="1086"/>
      <c r="DG120" s="995">
        <v>2302071</v>
      </c>
      <c r="DH120" s="996"/>
      <c r="DI120" s="996"/>
      <c r="DJ120" s="996"/>
      <c r="DK120" s="996"/>
      <c r="DL120" s="996">
        <v>2289851</v>
      </c>
      <c r="DM120" s="996"/>
      <c r="DN120" s="996"/>
      <c r="DO120" s="996"/>
      <c r="DP120" s="996"/>
      <c r="DQ120" s="996">
        <v>2180678</v>
      </c>
      <c r="DR120" s="996"/>
      <c r="DS120" s="996"/>
      <c r="DT120" s="996"/>
      <c r="DU120" s="996"/>
      <c r="DV120" s="997">
        <v>69.599999999999994</v>
      </c>
      <c r="DW120" s="997"/>
      <c r="DX120" s="997"/>
      <c r="DY120" s="997"/>
      <c r="DZ120" s="998"/>
    </row>
    <row r="121" spans="1:130" s="226" customFormat="1" ht="26.25" customHeight="1" x14ac:dyDescent="0.15">
      <c r="A121" s="1128"/>
      <c r="B121" s="1015"/>
      <c r="C121" s="1036" t="s">
        <v>462</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431</v>
      </c>
      <c r="AB121" s="1028"/>
      <c r="AC121" s="1028"/>
      <c r="AD121" s="1028"/>
      <c r="AE121" s="1029"/>
      <c r="AF121" s="1030" t="s">
        <v>431</v>
      </c>
      <c r="AG121" s="1028"/>
      <c r="AH121" s="1028"/>
      <c r="AI121" s="1028"/>
      <c r="AJ121" s="1029"/>
      <c r="AK121" s="1030" t="s">
        <v>431</v>
      </c>
      <c r="AL121" s="1028"/>
      <c r="AM121" s="1028"/>
      <c r="AN121" s="1028"/>
      <c r="AO121" s="1029"/>
      <c r="AP121" s="1031" t="s">
        <v>400</v>
      </c>
      <c r="AQ121" s="1032"/>
      <c r="AR121" s="1032"/>
      <c r="AS121" s="1032"/>
      <c r="AT121" s="1033"/>
      <c r="AU121" s="1061"/>
      <c r="AV121" s="1062"/>
      <c r="AW121" s="1062"/>
      <c r="AX121" s="1062"/>
      <c r="AY121" s="1063"/>
      <c r="AZ121" s="1018" t="s">
        <v>463</v>
      </c>
      <c r="BA121" s="1019"/>
      <c r="BB121" s="1019"/>
      <c r="BC121" s="1019"/>
      <c r="BD121" s="1019"/>
      <c r="BE121" s="1019"/>
      <c r="BF121" s="1019"/>
      <c r="BG121" s="1019"/>
      <c r="BH121" s="1019"/>
      <c r="BI121" s="1019"/>
      <c r="BJ121" s="1019"/>
      <c r="BK121" s="1019"/>
      <c r="BL121" s="1019"/>
      <c r="BM121" s="1019"/>
      <c r="BN121" s="1019"/>
      <c r="BO121" s="1019"/>
      <c r="BP121" s="1020"/>
      <c r="BQ121" s="988" t="s">
        <v>431</v>
      </c>
      <c r="BR121" s="989"/>
      <c r="BS121" s="989"/>
      <c r="BT121" s="989"/>
      <c r="BU121" s="989"/>
      <c r="BV121" s="989" t="s">
        <v>400</v>
      </c>
      <c r="BW121" s="989"/>
      <c r="BX121" s="989"/>
      <c r="BY121" s="989"/>
      <c r="BZ121" s="989"/>
      <c r="CA121" s="989" t="s">
        <v>131</v>
      </c>
      <c r="CB121" s="989"/>
      <c r="CC121" s="989"/>
      <c r="CD121" s="989"/>
      <c r="CE121" s="989"/>
      <c r="CF121" s="983" t="s">
        <v>432</v>
      </c>
      <c r="CG121" s="984"/>
      <c r="CH121" s="984"/>
      <c r="CI121" s="984"/>
      <c r="CJ121" s="984"/>
      <c r="CK121" s="1079"/>
      <c r="CL121" s="1080"/>
      <c r="CM121" s="1080"/>
      <c r="CN121" s="1080"/>
      <c r="CO121" s="1081"/>
      <c r="CP121" s="1089" t="s">
        <v>464</v>
      </c>
      <c r="CQ121" s="1090"/>
      <c r="CR121" s="1090"/>
      <c r="CS121" s="1090"/>
      <c r="CT121" s="1090"/>
      <c r="CU121" s="1090"/>
      <c r="CV121" s="1090"/>
      <c r="CW121" s="1090"/>
      <c r="CX121" s="1090"/>
      <c r="CY121" s="1090"/>
      <c r="CZ121" s="1090"/>
      <c r="DA121" s="1090"/>
      <c r="DB121" s="1090"/>
      <c r="DC121" s="1090"/>
      <c r="DD121" s="1090"/>
      <c r="DE121" s="1090"/>
      <c r="DF121" s="1091"/>
      <c r="DG121" s="988" t="s">
        <v>400</v>
      </c>
      <c r="DH121" s="989"/>
      <c r="DI121" s="989"/>
      <c r="DJ121" s="989"/>
      <c r="DK121" s="989"/>
      <c r="DL121" s="989" t="s">
        <v>400</v>
      </c>
      <c r="DM121" s="989"/>
      <c r="DN121" s="989"/>
      <c r="DO121" s="989"/>
      <c r="DP121" s="989"/>
      <c r="DQ121" s="989">
        <v>450</v>
      </c>
      <c r="DR121" s="989"/>
      <c r="DS121" s="989"/>
      <c r="DT121" s="989"/>
      <c r="DU121" s="989"/>
      <c r="DV121" s="990">
        <v>0</v>
      </c>
      <c r="DW121" s="990"/>
      <c r="DX121" s="990"/>
      <c r="DY121" s="990"/>
      <c r="DZ121" s="991"/>
    </row>
    <row r="122" spans="1:130" s="226" customFormat="1" ht="26.25" customHeight="1" x14ac:dyDescent="0.15">
      <c r="A122" s="1128"/>
      <c r="B122" s="1015"/>
      <c r="C122" s="985" t="s">
        <v>445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400</v>
      </c>
      <c r="AB122" s="1028"/>
      <c r="AC122" s="1028"/>
      <c r="AD122" s="1028"/>
      <c r="AE122" s="1029"/>
      <c r="AF122" s="1030" t="s">
        <v>400</v>
      </c>
      <c r="AG122" s="1028"/>
      <c r="AH122" s="1028"/>
      <c r="AI122" s="1028"/>
      <c r="AJ122" s="1029"/>
      <c r="AK122" s="1030" t="s">
        <v>131</v>
      </c>
      <c r="AL122" s="1028"/>
      <c r="AM122" s="1028"/>
      <c r="AN122" s="1028"/>
      <c r="AO122" s="1029"/>
      <c r="AP122" s="1031" t="s">
        <v>431</v>
      </c>
      <c r="AQ122" s="1032"/>
      <c r="AR122" s="1032"/>
      <c r="AS122" s="1032"/>
      <c r="AT122" s="1033"/>
      <c r="AU122" s="1061"/>
      <c r="AV122" s="1062"/>
      <c r="AW122" s="1062"/>
      <c r="AX122" s="1062"/>
      <c r="AY122" s="1063"/>
      <c r="AZ122" s="1043" t="s">
        <v>465</v>
      </c>
      <c r="BA122" s="1034"/>
      <c r="BB122" s="1034"/>
      <c r="BC122" s="1034"/>
      <c r="BD122" s="1034"/>
      <c r="BE122" s="1034"/>
      <c r="BF122" s="1034"/>
      <c r="BG122" s="1034"/>
      <c r="BH122" s="1034"/>
      <c r="BI122" s="1034"/>
      <c r="BJ122" s="1034"/>
      <c r="BK122" s="1034"/>
      <c r="BL122" s="1034"/>
      <c r="BM122" s="1034"/>
      <c r="BN122" s="1034"/>
      <c r="BO122" s="1034"/>
      <c r="BP122" s="1035"/>
      <c r="BQ122" s="1066">
        <v>6068781</v>
      </c>
      <c r="BR122" s="1067"/>
      <c r="BS122" s="1067"/>
      <c r="BT122" s="1067"/>
      <c r="BU122" s="1067"/>
      <c r="BV122" s="1067">
        <v>5963008</v>
      </c>
      <c r="BW122" s="1067"/>
      <c r="BX122" s="1067"/>
      <c r="BY122" s="1067"/>
      <c r="BZ122" s="1067"/>
      <c r="CA122" s="1067">
        <v>5779058</v>
      </c>
      <c r="CB122" s="1067"/>
      <c r="CC122" s="1067"/>
      <c r="CD122" s="1067"/>
      <c r="CE122" s="1067"/>
      <c r="CF122" s="1087">
        <v>184.4</v>
      </c>
      <c r="CG122" s="1088"/>
      <c r="CH122" s="1088"/>
      <c r="CI122" s="1088"/>
      <c r="CJ122" s="1088"/>
      <c r="CK122" s="1079"/>
      <c r="CL122" s="1080"/>
      <c r="CM122" s="1080"/>
      <c r="CN122" s="1080"/>
      <c r="CO122" s="1081"/>
      <c r="CP122" s="1089"/>
      <c r="CQ122" s="1090"/>
      <c r="CR122" s="1090"/>
      <c r="CS122" s="1090"/>
      <c r="CT122" s="1090"/>
      <c r="CU122" s="1090"/>
      <c r="CV122" s="1090"/>
      <c r="CW122" s="1090"/>
      <c r="CX122" s="1090"/>
      <c r="CY122" s="1090"/>
      <c r="CZ122" s="1090"/>
      <c r="DA122" s="1090"/>
      <c r="DB122" s="1090"/>
      <c r="DC122" s="1090"/>
      <c r="DD122" s="1090"/>
      <c r="DE122" s="1090"/>
      <c r="DF122" s="1091"/>
      <c r="DG122" s="988"/>
      <c r="DH122" s="989"/>
      <c r="DI122" s="989"/>
      <c r="DJ122" s="989"/>
      <c r="DK122" s="989"/>
      <c r="DL122" s="989"/>
      <c r="DM122" s="989"/>
      <c r="DN122" s="989"/>
      <c r="DO122" s="989"/>
      <c r="DP122" s="989"/>
      <c r="DQ122" s="989"/>
      <c r="DR122" s="989"/>
      <c r="DS122" s="989"/>
      <c r="DT122" s="989"/>
      <c r="DU122" s="989"/>
      <c r="DV122" s="990"/>
      <c r="DW122" s="990"/>
      <c r="DX122" s="990"/>
      <c r="DY122" s="990"/>
      <c r="DZ122" s="991"/>
    </row>
    <row r="123" spans="1:130" s="226" customFormat="1" ht="26.25" customHeight="1" x14ac:dyDescent="0.15">
      <c r="A123" s="1128"/>
      <c r="B123" s="1015"/>
      <c r="C123" s="985" t="s">
        <v>451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400</v>
      </c>
      <c r="AB123" s="1028"/>
      <c r="AC123" s="1028"/>
      <c r="AD123" s="1028"/>
      <c r="AE123" s="1029"/>
      <c r="AF123" s="1030" t="s">
        <v>400</v>
      </c>
      <c r="AG123" s="1028"/>
      <c r="AH123" s="1028"/>
      <c r="AI123" s="1028"/>
      <c r="AJ123" s="1029"/>
      <c r="AK123" s="1030" t="s">
        <v>400</v>
      </c>
      <c r="AL123" s="1028"/>
      <c r="AM123" s="1028"/>
      <c r="AN123" s="1028"/>
      <c r="AO123" s="1029"/>
      <c r="AP123" s="1031" t="s">
        <v>131</v>
      </c>
      <c r="AQ123" s="1032"/>
      <c r="AR123" s="1032"/>
      <c r="AS123" s="1032"/>
      <c r="AT123" s="1033"/>
      <c r="AU123" s="1064"/>
      <c r="AV123" s="1065"/>
      <c r="AW123" s="1065"/>
      <c r="AX123" s="1065"/>
      <c r="AY123" s="1065"/>
      <c r="AZ123" s="257" t="s">
        <v>183</v>
      </c>
      <c r="BA123" s="257"/>
      <c r="BB123" s="257"/>
      <c r="BC123" s="257"/>
      <c r="BD123" s="257"/>
      <c r="BE123" s="257"/>
      <c r="BF123" s="257"/>
      <c r="BG123" s="257"/>
      <c r="BH123" s="257"/>
      <c r="BI123" s="257"/>
      <c r="BJ123" s="257"/>
      <c r="BK123" s="257"/>
      <c r="BL123" s="257"/>
      <c r="BM123" s="257"/>
      <c r="BN123" s="257"/>
      <c r="BO123" s="1044" t="s">
        <v>466</v>
      </c>
      <c r="BP123" s="1075"/>
      <c r="BQ123" s="1134">
        <v>7815055</v>
      </c>
      <c r="BR123" s="1135"/>
      <c r="BS123" s="1135"/>
      <c r="BT123" s="1135"/>
      <c r="BU123" s="1135"/>
      <c r="BV123" s="1135">
        <v>7760868</v>
      </c>
      <c r="BW123" s="1135"/>
      <c r="BX123" s="1135"/>
      <c r="BY123" s="1135"/>
      <c r="BZ123" s="1135"/>
      <c r="CA123" s="1135">
        <v>7571722</v>
      </c>
      <c r="CB123" s="1135"/>
      <c r="CC123" s="1135"/>
      <c r="CD123" s="1135"/>
      <c r="CE123" s="1135"/>
      <c r="CF123" s="1068"/>
      <c r="CG123" s="1069"/>
      <c r="CH123" s="1069"/>
      <c r="CI123" s="1069"/>
      <c r="CJ123" s="1070"/>
      <c r="CK123" s="1079"/>
      <c r="CL123" s="1080"/>
      <c r="CM123" s="1080"/>
      <c r="CN123" s="1080"/>
      <c r="CO123" s="1081"/>
      <c r="CP123" s="1089"/>
      <c r="CQ123" s="1090"/>
      <c r="CR123" s="1090"/>
      <c r="CS123" s="1090"/>
      <c r="CT123" s="1090"/>
      <c r="CU123" s="1090"/>
      <c r="CV123" s="1090"/>
      <c r="CW123" s="1090"/>
      <c r="CX123" s="1090"/>
      <c r="CY123" s="1090"/>
      <c r="CZ123" s="1090"/>
      <c r="DA123" s="1090"/>
      <c r="DB123" s="1090"/>
      <c r="DC123" s="1090"/>
      <c r="DD123" s="1090"/>
      <c r="DE123" s="1090"/>
      <c r="DF123" s="1091"/>
      <c r="DG123" s="1027"/>
      <c r="DH123" s="1028"/>
      <c r="DI123" s="1028"/>
      <c r="DJ123" s="1028"/>
      <c r="DK123" s="1029"/>
      <c r="DL123" s="1030"/>
      <c r="DM123" s="1028"/>
      <c r="DN123" s="1028"/>
      <c r="DO123" s="1028"/>
      <c r="DP123" s="1029"/>
      <c r="DQ123" s="1030"/>
      <c r="DR123" s="1028"/>
      <c r="DS123" s="1028"/>
      <c r="DT123" s="1028"/>
      <c r="DU123" s="1029"/>
      <c r="DV123" s="1031"/>
      <c r="DW123" s="1032"/>
      <c r="DX123" s="1032"/>
      <c r="DY123" s="1032"/>
      <c r="DZ123" s="1033"/>
    </row>
    <row r="124" spans="1:130" s="226" customFormat="1" ht="26.25" customHeight="1" thickBot="1" x14ac:dyDescent="0.2">
      <c r="A124" s="1128"/>
      <c r="B124" s="1015"/>
      <c r="C124" s="985" t="s">
        <v>454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431</v>
      </c>
      <c r="AB124" s="1028"/>
      <c r="AC124" s="1028"/>
      <c r="AD124" s="1028"/>
      <c r="AE124" s="1029"/>
      <c r="AF124" s="1030" t="s">
        <v>431</v>
      </c>
      <c r="AG124" s="1028"/>
      <c r="AH124" s="1028"/>
      <c r="AI124" s="1028"/>
      <c r="AJ124" s="1029"/>
      <c r="AK124" s="1030" t="s">
        <v>431</v>
      </c>
      <c r="AL124" s="1028"/>
      <c r="AM124" s="1028"/>
      <c r="AN124" s="1028"/>
      <c r="AO124" s="1029"/>
      <c r="AP124" s="1031" t="s">
        <v>131</v>
      </c>
      <c r="AQ124" s="1032"/>
      <c r="AR124" s="1032"/>
      <c r="AS124" s="1032"/>
      <c r="AT124" s="1033"/>
      <c r="AU124" s="1130" t="s">
        <v>467</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74.099999999999994</v>
      </c>
      <c r="BR124" s="1097"/>
      <c r="BS124" s="1097"/>
      <c r="BT124" s="1097"/>
      <c r="BU124" s="1097"/>
      <c r="BV124" s="1097">
        <v>80.099999999999994</v>
      </c>
      <c r="BW124" s="1097"/>
      <c r="BX124" s="1097"/>
      <c r="BY124" s="1097"/>
      <c r="BZ124" s="1097"/>
      <c r="CA124" s="1097">
        <v>79.400000000000006</v>
      </c>
      <c r="CB124" s="1097"/>
      <c r="CC124" s="1097"/>
      <c r="CD124" s="1097"/>
      <c r="CE124" s="1097"/>
      <c r="CF124" s="1098"/>
      <c r="CG124" s="1099"/>
      <c r="CH124" s="1099"/>
      <c r="CI124" s="1099"/>
      <c r="CJ124" s="1100"/>
      <c r="CK124" s="1082"/>
      <c r="CL124" s="1082"/>
      <c r="CM124" s="1082"/>
      <c r="CN124" s="1082"/>
      <c r="CO124" s="1083"/>
      <c r="CP124" s="1089" t="s">
        <v>468</v>
      </c>
      <c r="CQ124" s="1090"/>
      <c r="CR124" s="1090"/>
      <c r="CS124" s="1090"/>
      <c r="CT124" s="1090"/>
      <c r="CU124" s="1090"/>
      <c r="CV124" s="1090"/>
      <c r="CW124" s="1090"/>
      <c r="CX124" s="1090"/>
      <c r="CY124" s="1090"/>
      <c r="CZ124" s="1090"/>
      <c r="DA124" s="1090"/>
      <c r="DB124" s="1090"/>
      <c r="DC124" s="1090"/>
      <c r="DD124" s="1090"/>
      <c r="DE124" s="1090"/>
      <c r="DF124" s="1091"/>
      <c r="DG124" s="1074" t="s">
        <v>400</v>
      </c>
      <c r="DH124" s="1053"/>
      <c r="DI124" s="1053"/>
      <c r="DJ124" s="1053"/>
      <c r="DK124" s="1054"/>
      <c r="DL124" s="1052" t="s">
        <v>400</v>
      </c>
      <c r="DM124" s="1053"/>
      <c r="DN124" s="1053"/>
      <c r="DO124" s="1053"/>
      <c r="DP124" s="1054"/>
      <c r="DQ124" s="1052" t="s">
        <v>400</v>
      </c>
      <c r="DR124" s="1053"/>
      <c r="DS124" s="1053"/>
      <c r="DT124" s="1053"/>
      <c r="DU124" s="1054"/>
      <c r="DV124" s="1055" t="s">
        <v>400</v>
      </c>
      <c r="DW124" s="1056"/>
      <c r="DX124" s="1056"/>
      <c r="DY124" s="1056"/>
      <c r="DZ124" s="1057"/>
    </row>
    <row r="125" spans="1:130" s="226" customFormat="1" ht="26.25" customHeight="1" x14ac:dyDescent="0.15">
      <c r="A125" s="1128"/>
      <c r="B125" s="1015"/>
      <c r="C125" s="985" t="s">
        <v>456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131</v>
      </c>
      <c r="AB125" s="1028"/>
      <c r="AC125" s="1028"/>
      <c r="AD125" s="1028"/>
      <c r="AE125" s="1029"/>
      <c r="AF125" s="1030" t="s">
        <v>400</v>
      </c>
      <c r="AG125" s="1028"/>
      <c r="AH125" s="1028"/>
      <c r="AI125" s="1028"/>
      <c r="AJ125" s="1029"/>
      <c r="AK125" s="1030" t="s">
        <v>131</v>
      </c>
      <c r="AL125" s="1028"/>
      <c r="AM125" s="1028"/>
      <c r="AN125" s="1028"/>
      <c r="AO125" s="1029"/>
      <c r="AP125" s="1031" t="s">
        <v>400</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469</v>
      </c>
      <c r="CL125" s="1077"/>
      <c r="CM125" s="1077"/>
      <c r="CN125" s="1077"/>
      <c r="CO125" s="1078"/>
      <c r="CP125" s="1009" t="s">
        <v>470</v>
      </c>
      <c r="CQ125" s="958"/>
      <c r="CR125" s="958"/>
      <c r="CS125" s="958"/>
      <c r="CT125" s="958"/>
      <c r="CU125" s="958"/>
      <c r="CV125" s="958"/>
      <c r="CW125" s="958"/>
      <c r="CX125" s="958"/>
      <c r="CY125" s="958"/>
      <c r="CZ125" s="958"/>
      <c r="DA125" s="958"/>
      <c r="DB125" s="958"/>
      <c r="DC125" s="958"/>
      <c r="DD125" s="958"/>
      <c r="DE125" s="958"/>
      <c r="DF125" s="959"/>
      <c r="DG125" s="995" t="s">
        <v>400</v>
      </c>
      <c r="DH125" s="996"/>
      <c r="DI125" s="996"/>
      <c r="DJ125" s="996"/>
      <c r="DK125" s="996"/>
      <c r="DL125" s="996" t="s">
        <v>131</v>
      </c>
      <c r="DM125" s="996"/>
      <c r="DN125" s="996"/>
      <c r="DO125" s="996"/>
      <c r="DP125" s="996"/>
      <c r="DQ125" s="996" t="s">
        <v>400</v>
      </c>
      <c r="DR125" s="996"/>
      <c r="DS125" s="996"/>
      <c r="DT125" s="996"/>
      <c r="DU125" s="996"/>
      <c r="DV125" s="997" t="s">
        <v>400</v>
      </c>
      <c r="DW125" s="997"/>
      <c r="DX125" s="997"/>
      <c r="DY125" s="997"/>
      <c r="DZ125" s="998"/>
    </row>
    <row r="126" spans="1:130" s="226" customFormat="1" ht="26.25" customHeight="1" thickBot="1" x14ac:dyDescent="0.2">
      <c r="A126" s="1128"/>
      <c r="B126" s="1015"/>
      <c r="C126" s="985" t="s">
        <v>458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15716</v>
      </c>
      <c r="AB126" s="1028"/>
      <c r="AC126" s="1028"/>
      <c r="AD126" s="1028"/>
      <c r="AE126" s="1029"/>
      <c r="AF126" s="1030">
        <v>15716</v>
      </c>
      <c r="AG126" s="1028"/>
      <c r="AH126" s="1028"/>
      <c r="AI126" s="1028"/>
      <c r="AJ126" s="1029"/>
      <c r="AK126" s="1030" t="s">
        <v>400</v>
      </c>
      <c r="AL126" s="1028"/>
      <c r="AM126" s="1028"/>
      <c r="AN126" s="1028"/>
      <c r="AO126" s="1029"/>
      <c r="AP126" s="1031" t="s">
        <v>131</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471</v>
      </c>
      <c r="CQ126" s="1019"/>
      <c r="CR126" s="1019"/>
      <c r="CS126" s="1019"/>
      <c r="CT126" s="1019"/>
      <c r="CU126" s="1019"/>
      <c r="CV126" s="1019"/>
      <c r="CW126" s="1019"/>
      <c r="CX126" s="1019"/>
      <c r="CY126" s="1019"/>
      <c r="CZ126" s="1019"/>
      <c r="DA126" s="1019"/>
      <c r="DB126" s="1019"/>
      <c r="DC126" s="1019"/>
      <c r="DD126" s="1019"/>
      <c r="DE126" s="1019"/>
      <c r="DF126" s="1020"/>
      <c r="DG126" s="988" t="s">
        <v>400</v>
      </c>
      <c r="DH126" s="989"/>
      <c r="DI126" s="989"/>
      <c r="DJ126" s="989"/>
      <c r="DK126" s="989"/>
      <c r="DL126" s="989" t="s">
        <v>431</v>
      </c>
      <c r="DM126" s="989"/>
      <c r="DN126" s="989"/>
      <c r="DO126" s="989"/>
      <c r="DP126" s="989"/>
      <c r="DQ126" s="989" t="s">
        <v>400</v>
      </c>
      <c r="DR126" s="989"/>
      <c r="DS126" s="989"/>
      <c r="DT126" s="989"/>
      <c r="DU126" s="989"/>
      <c r="DV126" s="990" t="s">
        <v>131</v>
      </c>
      <c r="DW126" s="990"/>
      <c r="DX126" s="990"/>
      <c r="DY126" s="990"/>
      <c r="DZ126" s="991"/>
    </row>
    <row r="127" spans="1:130" s="226" customFormat="1" ht="26.25" customHeight="1" x14ac:dyDescent="0.15">
      <c r="A127" s="1129"/>
      <c r="B127" s="1017"/>
      <c r="C127" s="1071" t="s">
        <v>472</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519</v>
      </c>
      <c r="AB127" s="1028"/>
      <c r="AC127" s="1028"/>
      <c r="AD127" s="1028"/>
      <c r="AE127" s="1029"/>
      <c r="AF127" s="1030">
        <v>346</v>
      </c>
      <c r="AG127" s="1028"/>
      <c r="AH127" s="1028"/>
      <c r="AI127" s="1028"/>
      <c r="AJ127" s="1029"/>
      <c r="AK127" s="1030" t="s">
        <v>400</v>
      </c>
      <c r="AL127" s="1028"/>
      <c r="AM127" s="1028"/>
      <c r="AN127" s="1028"/>
      <c r="AO127" s="1029"/>
      <c r="AP127" s="1031" t="s">
        <v>400</v>
      </c>
      <c r="AQ127" s="1032"/>
      <c r="AR127" s="1032"/>
      <c r="AS127" s="1032"/>
      <c r="AT127" s="1033"/>
      <c r="AU127" s="262"/>
      <c r="AV127" s="262"/>
      <c r="AW127" s="262"/>
      <c r="AX127" s="1101" t="s">
        <v>473</v>
      </c>
      <c r="AY127" s="1102"/>
      <c r="AZ127" s="1102"/>
      <c r="BA127" s="1102"/>
      <c r="BB127" s="1102"/>
      <c r="BC127" s="1102"/>
      <c r="BD127" s="1102"/>
      <c r="BE127" s="1103"/>
      <c r="BF127" s="1104" t="s">
        <v>474</v>
      </c>
      <c r="BG127" s="1102"/>
      <c r="BH127" s="1102"/>
      <c r="BI127" s="1102"/>
      <c r="BJ127" s="1102"/>
      <c r="BK127" s="1102"/>
      <c r="BL127" s="1103"/>
      <c r="BM127" s="1104" t="s">
        <v>475</v>
      </c>
      <c r="BN127" s="1102"/>
      <c r="BO127" s="1102"/>
      <c r="BP127" s="1102"/>
      <c r="BQ127" s="1102"/>
      <c r="BR127" s="1102"/>
      <c r="BS127" s="1103"/>
      <c r="BT127" s="1104" t="s">
        <v>476</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477</v>
      </c>
      <c r="CQ127" s="1019"/>
      <c r="CR127" s="1019"/>
      <c r="CS127" s="1019"/>
      <c r="CT127" s="1019"/>
      <c r="CU127" s="1019"/>
      <c r="CV127" s="1019"/>
      <c r="CW127" s="1019"/>
      <c r="CX127" s="1019"/>
      <c r="CY127" s="1019"/>
      <c r="CZ127" s="1019"/>
      <c r="DA127" s="1019"/>
      <c r="DB127" s="1019"/>
      <c r="DC127" s="1019"/>
      <c r="DD127" s="1019"/>
      <c r="DE127" s="1019"/>
      <c r="DF127" s="1020"/>
      <c r="DG127" s="988" t="s">
        <v>400</v>
      </c>
      <c r="DH127" s="989"/>
      <c r="DI127" s="989"/>
      <c r="DJ127" s="989"/>
      <c r="DK127" s="989"/>
      <c r="DL127" s="989" t="s">
        <v>400</v>
      </c>
      <c r="DM127" s="989"/>
      <c r="DN127" s="989"/>
      <c r="DO127" s="989"/>
      <c r="DP127" s="989"/>
      <c r="DQ127" s="989" t="s">
        <v>400</v>
      </c>
      <c r="DR127" s="989"/>
      <c r="DS127" s="989"/>
      <c r="DT127" s="989"/>
      <c r="DU127" s="989"/>
      <c r="DV127" s="990" t="s">
        <v>400</v>
      </c>
      <c r="DW127" s="990"/>
      <c r="DX127" s="990"/>
      <c r="DY127" s="990"/>
      <c r="DZ127" s="991"/>
    </row>
    <row r="128" spans="1:130" s="226" customFormat="1" ht="26.25" customHeight="1" thickBot="1" x14ac:dyDescent="0.2">
      <c r="A128" s="1112" t="s">
        <v>478</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479</v>
      </c>
      <c r="X128" s="1114"/>
      <c r="Y128" s="1114"/>
      <c r="Z128" s="1115"/>
      <c r="AA128" s="1116">
        <v>554</v>
      </c>
      <c r="AB128" s="1117"/>
      <c r="AC128" s="1117"/>
      <c r="AD128" s="1117"/>
      <c r="AE128" s="1118"/>
      <c r="AF128" s="1119">
        <v>554</v>
      </c>
      <c r="AG128" s="1117"/>
      <c r="AH128" s="1117"/>
      <c r="AI128" s="1117"/>
      <c r="AJ128" s="1118"/>
      <c r="AK128" s="1119">
        <v>554</v>
      </c>
      <c r="AL128" s="1117"/>
      <c r="AM128" s="1117"/>
      <c r="AN128" s="1117"/>
      <c r="AO128" s="1118"/>
      <c r="AP128" s="1120"/>
      <c r="AQ128" s="1121"/>
      <c r="AR128" s="1121"/>
      <c r="AS128" s="1121"/>
      <c r="AT128" s="1122"/>
      <c r="AU128" s="262"/>
      <c r="AV128" s="262"/>
      <c r="AW128" s="262"/>
      <c r="AX128" s="957" t="s">
        <v>480</v>
      </c>
      <c r="AY128" s="958"/>
      <c r="AZ128" s="958"/>
      <c r="BA128" s="958"/>
      <c r="BB128" s="958"/>
      <c r="BC128" s="958"/>
      <c r="BD128" s="958"/>
      <c r="BE128" s="959"/>
      <c r="BF128" s="1123" t="s">
        <v>131</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481</v>
      </c>
      <c r="CQ128" s="1106"/>
      <c r="CR128" s="1106"/>
      <c r="CS128" s="1106"/>
      <c r="CT128" s="1106"/>
      <c r="CU128" s="1106"/>
      <c r="CV128" s="1106"/>
      <c r="CW128" s="1106"/>
      <c r="CX128" s="1106"/>
      <c r="CY128" s="1106"/>
      <c r="CZ128" s="1106"/>
      <c r="DA128" s="1106"/>
      <c r="DB128" s="1106"/>
      <c r="DC128" s="1106"/>
      <c r="DD128" s="1106"/>
      <c r="DE128" s="1106"/>
      <c r="DF128" s="1107"/>
      <c r="DG128" s="1108" t="s">
        <v>400</v>
      </c>
      <c r="DH128" s="1109"/>
      <c r="DI128" s="1109"/>
      <c r="DJ128" s="1109"/>
      <c r="DK128" s="1109"/>
      <c r="DL128" s="1109" t="s">
        <v>131</v>
      </c>
      <c r="DM128" s="1109"/>
      <c r="DN128" s="1109"/>
      <c r="DO128" s="1109"/>
      <c r="DP128" s="1109"/>
      <c r="DQ128" s="1109" t="s">
        <v>400</v>
      </c>
      <c r="DR128" s="1109"/>
      <c r="DS128" s="1109"/>
      <c r="DT128" s="1109"/>
      <c r="DU128" s="1109"/>
      <c r="DV128" s="1110" t="s">
        <v>131</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482</v>
      </c>
      <c r="X129" s="1143"/>
      <c r="Y129" s="1143"/>
      <c r="Z129" s="1144"/>
      <c r="AA129" s="1027">
        <v>3702759</v>
      </c>
      <c r="AB129" s="1028"/>
      <c r="AC129" s="1028"/>
      <c r="AD129" s="1028"/>
      <c r="AE129" s="1029"/>
      <c r="AF129" s="1030">
        <v>3617410</v>
      </c>
      <c r="AG129" s="1028"/>
      <c r="AH129" s="1028"/>
      <c r="AI129" s="1028"/>
      <c r="AJ129" s="1029"/>
      <c r="AK129" s="1030">
        <v>3600778</v>
      </c>
      <c r="AL129" s="1028"/>
      <c r="AM129" s="1028"/>
      <c r="AN129" s="1028"/>
      <c r="AO129" s="1029"/>
      <c r="AP129" s="1145"/>
      <c r="AQ129" s="1146"/>
      <c r="AR129" s="1146"/>
      <c r="AS129" s="1146"/>
      <c r="AT129" s="1147"/>
      <c r="AU129" s="264"/>
      <c r="AV129" s="264"/>
      <c r="AW129" s="264"/>
      <c r="AX129" s="1136" t="s">
        <v>483</v>
      </c>
      <c r="AY129" s="1019"/>
      <c r="AZ129" s="1019"/>
      <c r="BA129" s="1019"/>
      <c r="BB129" s="1019"/>
      <c r="BC129" s="1019"/>
      <c r="BD129" s="1019"/>
      <c r="BE129" s="1020"/>
      <c r="BF129" s="1137" t="s">
        <v>131</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484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485</v>
      </c>
      <c r="X130" s="1143"/>
      <c r="Y130" s="1143"/>
      <c r="Z130" s="1144"/>
      <c r="AA130" s="1027">
        <v>454393</v>
      </c>
      <c r="AB130" s="1028"/>
      <c r="AC130" s="1028"/>
      <c r="AD130" s="1028"/>
      <c r="AE130" s="1029"/>
      <c r="AF130" s="1030">
        <v>446901</v>
      </c>
      <c r="AG130" s="1028"/>
      <c r="AH130" s="1028"/>
      <c r="AI130" s="1028"/>
      <c r="AJ130" s="1029"/>
      <c r="AK130" s="1030">
        <v>466925</v>
      </c>
      <c r="AL130" s="1028"/>
      <c r="AM130" s="1028"/>
      <c r="AN130" s="1028"/>
      <c r="AO130" s="1029"/>
      <c r="AP130" s="1145"/>
      <c r="AQ130" s="1146"/>
      <c r="AR130" s="1146"/>
      <c r="AS130" s="1146"/>
      <c r="AT130" s="1147"/>
      <c r="AU130" s="264"/>
      <c r="AV130" s="264"/>
      <c r="AW130" s="264"/>
      <c r="AX130" s="1136" t="s">
        <v>486</v>
      </c>
      <c r="AY130" s="1019"/>
      <c r="AZ130" s="1019"/>
      <c r="BA130" s="1019"/>
      <c r="BB130" s="1019"/>
      <c r="BC130" s="1019"/>
      <c r="BD130" s="1019"/>
      <c r="BE130" s="1020"/>
      <c r="BF130" s="1173">
        <v>9.6999999999999993</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487</v>
      </c>
      <c r="X131" s="1181"/>
      <c r="Y131" s="1181"/>
      <c r="Z131" s="1182"/>
      <c r="AA131" s="1074">
        <v>3248366</v>
      </c>
      <c r="AB131" s="1053"/>
      <c r="AC131" s="1053"/>
      <c r="AD131" s="1053"/>
      <c r="AE131" s="1054"/>
      <c r="AF131" s="1052">
        <v>3170509</v>
      </c>
      <c r="AG131" s="1053"/>
      <c r="AH131" s="1053"/>
      <c r="AI131" s="1053"/>
      <c r="AJ131" s="1054"/>
      <c r="AK131" s="1052">
        <v>3133853</v>
      </c>
      <c r="AL131" s="1053"/>
      <c r="AM131" s="1053"/>
      <c r="AN131" s="1053"/>
      <c r="AO131" s="1054"/>
      <c r="AP131" s="1183"/>
      <c r="AQ131" s="1184"/>
      <c r="AR131" s="1184"/>
      <c r="AS131" s="1184"/>
      <c r="AT131" s="1185"/>
      <c r="AU131" s="264"/>
      <c r="AV131" s="264"/>
      <c r="AW131" s="264"/>
      <c r="AX131" s="1155" t="s">
        <v>488</v>
      </c>
      <c r="AY131" s="1106"/>
      <c r="AZ131" s="1106"/>
      <c r="BA131" s="1106"/>
      <c r="BB131" s="1106"/>
      <c r="BC131" s="1106"/>
      <c r="BD131" s="1106"/>
      <c r="BE131" s="1107"/>
      <c r="BF131" s="1156">
        <v>79.400000000000006</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489</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490</v>
      </c>
      <c r="W132" s="1166"/>
      <c r="X132" s="1166"/>
      <c r="Y132" s="1166"/>
      <c r="Z132" s="1167"/>
      <c r="AA132" s="1168">
        <v>9.5142296159999997</v>
      </c>
      <c r="AB132" s="1169"/>
      <c r="AC132" s="1169"/>
      <c r="AD132" s="1169"/>
      <c r="AE132" s="1170"/>
      <c r="AF132" s="1171">
        <v>9.5836662189999995</v>
      </c>
      <c r="AG132" s="1169"/>
      <c r="AH132" s="1169"/>
      <c r="AI132" s="1169"/>
      <c r="AJ132" s="1170"/>
      <c r="AK132" s="1171">
        <v>10.238387060000001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491</v>
      </c>
      <c r="W133" s="1149"/>
      <c r="X133" s="1149"/>
      <c r="Y133" s="1149"/>
      <c r="Z133" s="1150"/>
      <c r="AA133" s="1151">
        <v>10.3</v>
      </c>
      <c r="AB133" s="1152"/>
      <c r="AC133" s="1152"/>
      <c r="AD133" s="1152"/>
      <c r="AE133" s="1153"/>
      <c r="AF133" s="1151">
        <v>9.8000000000000007</v>
      </c>
      <c r="AG133" s="1152"/>
      <c r="AH133" s="1152"/>
      <c r="AI133" s="1152"/>
      <c r="AJ133" s="1153"/>
      <c r="AK133" s="1151">
        <v>9.6999999999999993</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V2Oh5TNqPRUHgVnNVK0FTHoYceNUvOe9F/nm8b+RYxKqsxMo5mZKTJLt89FEq+qOo7OXzRsAZf+0x+IKqBJw==" saltValue="9AUarUFLZIIzDWUVG0fz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B4"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EhCQHjVELJ9AOzSrdrh8tZllO9VW6gBUedY4fokYPcu4gI1SWa5c0xGdrWgYDqBXPwKQl6vWeq/Q9OFirYQaQ==" saltValue="eK1jmyRRj9ciQtbQAIV2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82/qMMQnLKD6dtEatPG5LW3tu9OlvIDiHdheXvt+B0RiwWfI5hab4tTjQVKBftbKvz50vQ3fi2DST5qouE6Pg==" saltValue="gvy5t8icmiwNkFk5jVur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500</v>
      </c>
      <c r="AL9" s="1192"/>
      <c r="AM9" s="1192"/>
      <c r="AN9" s="1193"/>
      <c r="AO9" s="292">
        <v>986721</v>
      </c>
      <c r="AP9" s="292">
        <v>67951</v>
      </c>
      <c r="AQ9" s="293">
        <v>86936</v>
      </c>
      <c r="AR9" s="294">
        <v>-21.8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501</v>
      </c>
      <c r="AL10" s="1192"/>
      <c r="AM10" s="1192"/>
      <c r="AN10" s="1193"/>
      <c r="AO10" s="295">
        <v>66725</v>
      </c>
      <c r="AP10" s="295">
        <v>4595</v>
      </c>
      <c r="AQ10" s="296">
        <v>8644</v>
      </c>
      <c r="AR10" s="297">
        <v>-46.8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502</v>
      </c>
      <c r="AL11" s="1192"/>
      <c r="AM11" s="1192"/>
      <c r="AN11" s="1193"/>
      <c r="AO11" s="295">
        <v>9445</v>
      </c>
      <c r="AP11" s="295">
        <v>650</v>
      </c>
      <c r="AQ11" s="296">
        <v>14102</v>
      </c>
      <c r="AR11" s="297">
        <v>-95.4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503</v>
      </c>
      <c r="AL12" s="1192"/>
      <c r="AM12" s="1192"/>
      <c r="AN12" s="1193"/>
      <c r="AO12" s="295" t="s">
        <v>504</v>
      </c>
      <c r="AP12" s="295" t="s">
        <v>504</v>
      </c>
      <c r="AQ12" s="296">
        <v>665</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505</v>
      </c>
      <c r="AL13" s="1192"/>
      <c r="AM13" s="1192"/>
      <c r="AN13" s="1193"/>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506</v>
      </c>
      <c r="AL14" s="1192"/>
      <c r="AM14" s="1192"/>
      <c r="AN14" s="1193"/>
      <c r="AO14" s="295">
        <v>60360</v>
      </c>
      <c r="AP14" s="295">
        <v>4157</v>
      </c>
      <c r="AQ14" s="296">
        <v>4315</v>
      </c>
      <c r="AR14" s="297">
        <v>-3.7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507</v>
      </c>
      <c r="AL15" s="1192"/>
      <c r="AM15" s="1192"/>
      <c r="AN15" s="1193"/>
      <c r="AO15" s="295">
        <v>6909</v>
      </c>
      <c r="AP15" s="295">
        <v>476</v>
      </c>
      <c r="AQ15" s="296">
        <v>2138</v>
      </c>
      <c r="AR15" s="297">
        <v>-77.7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508</v>
      </c>
      <c r="AL16" s="1195"/>
      <c r="AM16" s="1195"/>
      <c r="AN16" s="1196"/>
      <c r="AO16" s="295">
        <v>-89983</v>
      </c>
      <c r="AP16" s="295">
        <v>-6197</v>
      </c>
      <c r="AQ16" s="296">
        <v>-8691</v>
      </c>
      <c r="AR16" s="297">
        <v>-28.7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183</v>
      </c>
      <c r="AL17" s="1195"/>
      <c r="AM17" s="1195"/>
      <c r="AN17" s="1196"/>
      <c r="AO17" s="295">
        <v>1040177</v>
      </c>
      <c r="AP17" s="295">
        <v>71633</v>
      </c>
      <c r="AQ17" s="296">
        <v>108111</v>
      </c>
      <c r="AR17" s="297">
        <v>-33.700000000000003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513</v>
      </c>
      <c r="AL21" s="1187"/>
      <c r="AM21" s="1187"/>
      <c r="AN21" s="1188"/>
      <c r="AO21" s="307">
        <v>7.64</v>
      </c>
      <c r="AP21" s="308">
        <v>10.32</v>
      </c>
      <c r="AQ21" s="309">
        <v>-2.68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514</v>
      </c>
      <c r="AL22" s="1187"/>
      <c r="AM22" s="1187"/>
      <c r="AN22" s="1188"/>
      <c r="AO22" s="312">
        <v>99.7</v>
      </c>
      <c r="AP22" s="313">
        <v>96.5</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519</v>
      </c>
      <c r="AL32" s="1203"/>
      <c r="AM32" s="1203"/>
      <c r="AN32" s="1204"/>
      <c r="AO32" s="322">
        <v>644227</v>
      </c>
      <c r="AP32" s="322">
        <v>44365</v>
      </c>
      <c r="AQ32" s="323">
        <v>56558</v>
      </c>
      <c r="AR32" s="324">
        <v>-21.6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520</v>
      </c>
      <c r="AL33" s="1203"/>
      <c r="AM33" s="1203"/>
      <c r="AN33" s="1204"/>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521</v>
      </c>
      <c r="AL34" s="1203"/>
      <c r="AM34" s="1203"/>
      <c r="AN34" s="1204"/>
      <c r="AO34" s="322" t="s">
        <v>504</v>
      </c>
      <c r="AP34" s="322" t="s">
        <v>504</v>
      </c>
      <c r="AQ34" s="323">
        <v>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522</v>
      </c>
      <c r="AL35" s="1203"/>
      <c r="AM35" s="1203"/>
      <c r="AN35" s="1204"/>
      <c r="AO35" s="322">
        <v>142769</v>
      </c>
      <c r="AP35" s="322">
        <v>9832</v>
      </c>
      <c r="AQ35" s="323">
        <v>21321</v>
      </c>
      <c r="AR35" s="324">
        <v>-53.9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523</v>
      </c>
      <c r="AL36" s="1203"/>
      <c r="AM36" s="1203"/>
      <c r="AN36" s="1204"/>
      <c r="AO36" s="322">
        <v>1339</v>
      </c>
      <c r="AP36" s="322">
        <v>92</v>
      </c>
      <c r="AQ36" s="323">
        <v>3744</v>
      </c>
      <c r="AR36" s="324">
        <v>-97.5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524</v>
      </c>
      <c r="AL37" s="1203"/>
      <c r="AM37" s="1203"/>
      <c r="AN37" s="1204"/>
      <c r="AO37" s="322" t="s">
        <v>504</v>
      </c>
      <c r="AP37" s="322" t="s">
        <v>504</v>
      </c>
      <c r="AQ37" s="323">
        <v>1218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525</v>
      </c>
      <c r="AL38" s="1206"/>
      <c r="AM38" s="1206"/>
      <c r="AN38" s="1207"/>
      <c r="AO38" s="325" t="s">
        <v>504</v>
      </c>
      <c r="AP38" s="325" t="s">
        <v>504</v>
      </c>
      <c r="AQ38" s="326">
        <v>4</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526</v>
      </c>
      <c r="AL39" s="1206"/>
      <c r="AM39" s="1206"/>
      <c r="AN39" s="1207"/>
      <c r="AO39" s="322">
        <v>-554</v>
      </c>
      <c r="AP39" s="322">
        <v>-38</v>
      </c>
      <c r="AQ39" s="323">
        <v>-1519</v>
      </c>
      <c r="AR39" s="324">
        <v>-97.5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527</v>
      </c>
      <c r="AL40" s="1203"/>
      <c r="AM40" s="1203"/>
      <c r="AN40" s="1204"/>
      <c r="AO40" s="322">
        <v>-466925</v>
      </c>
      <c r="AP40" s="322">
        <v>-32155</v>
      </c>
      <c r="AQ40" s="323">
        <v>-54553</v>
      </c>
      <c r="AR40" s="324">
        <v>-41.1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296</v>
      </c>
      <c r="AL41" s="1209"/>
      <c r="AM41" s="1209"/>
      <c r="AN41" s="1210"/>
      <c r="AO41" s="322">
        <v>320856</v>
      </c>
      <c r="AP41" s="322">
        <v>22096</v>
      </c>
      <c r="AQ41" s="323">
        <v>26777</v>
      </c>
      <c r="AR41" s="324">
        <v>-17.5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495</v>
      </c>
      <c r="AN49" s="1199" t="s">
        <v>531</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1228196</v>
      </c>
      <c r="AN51" s="344">
        <v>81716</v>
      </c>
      <c r="AO51" s="345">
        <v>196.2</v>
      </c>
      <c r="AP51" s="346">
        <v>74444</v>
      </c>
      <c r="AQ51" s="347">
        <v>6.6</v>
      </c>
      <c r="AR51" s="348">
        <v>189.6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136169</v>
      </c>
      <c r="AN52" s="352">
        <v>9060</v>
      </c>
      <c r="AO52" s="353">
        <v>-50.6</v>
      </c>
      <c r="AP52" s="354">
        <v>34175</v>
      </c>
      <c r="AQ52" s="355">
        <v>4.0999999999999996</v>
      </c>
      <c r="AR52" s="356">
        <v>-54.7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2830134</v>
      </c>
      <c r="AN53" s="344">
        <v>190197</v>
      </c>
      <c r="AO53" s="345">
        <v>132.80000000000001</v>
      </c>
      <c r="AP53" s="346">
        <v>85205</v>
      </c>
      <c r="AQ53" s="347">
        <v>14.5</v>
      </c>
      <c r="AR53" s="348">
        <v>118.3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290773</v>
      </c>
      <c r="AN54" s="352">
        <v>19541</v>
      </c>
      <c r="AO54" s="353">
        <v>115.7</v>
      </c>
      <c r="AP54" s="354">
        <v>38847</v>
      </c>
      <c r="AQ54" s="355">
        <v>13.7</v>
      </c>
      <c r="AR54" s="356">
        <v>102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851029</v>
      </c>
      <c r="AN55" s="344">
        <v>57748</v>
      </c>
      <c r="AO55" s="345">
        <v>-69.599999999999994</v>
      </c>
      <c r="AP55" s="346">
        <v>106092</v>
      </c>
      <c r="AQ55" s="347">
        <v>24.5</v>
      </c>
      <c r="AR55" s="348">
        <v>-94.1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532270</v>
      </c>
      <c r="AN56" s="352">
        <v>36118</v>
      </c>
      <c r="AO56" s="353">
        <v>84.8</v>
      </c>
      <c r="AP56" s="354">
        <v>44299</v>
      </c>
      <c r="AQ56" s="355">
        <v>14</v>
      </c>
      <c r="AR56" s="356">
        <v>70.8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599906</v>
      </c>
      <c r="AN57" s="344">
        <v>40935</v>
      </c>
      <c r="AO57" s="345">
        <v>-29.1</v>
      </c>
      <c r="AP57" s="346">
        <v>78903</v>
      </c>
      <c r="AQ57" s="347">
        <v>-25.6</v>
      </c>
      <c r="AR57" s="348">
        <v>-3.5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268849</v>
      </c>
      <c r="AN58" s="352">
        <v>18345</v>
      </c>
      <c r="AO58" s="353">
        <v>-49.2</v>
      </c>
      <c r="AP58" s="354">
        <v>49201</v>
      </c>
      <c r="AQ58" s="355">
        <v>11.1</v>
      </c>
      <c r="AR58" s="356">
        <v>-60.3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241193</v>
      </c>
      <c r="AN59" s="344">
        <v>16610</v>
      </c>
      <c r="AO59" s="345">
        <v>-59.4</v>
      </c>
      <c r="AP59" s="346">
        <v>82993</v>
      </c>
      <c r="AQ59" s="347">
        <v>5.2</v>
      </c>
      <c r="AR59" s="348">
        <v>-64.599999999999994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78268</v>
      </c>
      <c r="AN60" s="352">
        <v>5390</v>
      </c>
      <c r="AO60" s="353">
        <v>-70.599999999999994</v>
      </c>
      <c r="AP60" s="354">
        <v>46787</v>
      </c>
      <c r="AQ60" s="355">
        <v>-4.9000000000000004</v>
      </c>
      <c r="AR60" s="356">
        <v>-65.7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1150092</v>
      </c>
      <c r="AN61" s="359">
        <v>77441</v>
      </c>
      <c r="AO61" s="360">
        <v>34.200000000000003</v>
      </c>
      <c r="AP61" s="361">
        <v>85527</v>
      </c>
      <c r="AQ61" s="362">
        <v>5</v>
      </c>
      <c r="AR61" s="348">
        <v>29.2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261266</v>
      </c>
      <c r="AN62" s="352">
        <v>17691</v>
      </c>
      <c r="AO62" s="353">
        <v>6</v>
      </c>
      <c r="AP62" s="354">
        <v>42662</v>
      </c>
      <c r="AQ62" s="355">
        <v>7.6</v>
      </c>
      <c r="AR62" s="356">
        <v>-1.6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fTQXEA4Pt++gx/feZVzjfxx2YzyJ0hD+xe68IINz77AIPU/vTypeLj0XmVq9LHOa6mJCCtJm0YWaniGhF3svg==" saltValue="/0FClZZSqASMPIYYSMEo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pe5WQW5UVAhKaySC3GXQY45bnaDkcwXOZef+3ElS/xSx89NFUy1KspFe8m7hjFp6TDNBGOYhyFQI+9L6EaeQ==" saltValue="aB/yolNsuhsGXlqJHZCt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5"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42r4Xmu7uC2FxUvbXBbZEI+XxwIHdywpif8/Qb28zcLeg9ICA9NTKRNcfVIbhtpoji0Zu+KgoxB+UgC/4FJaw==" saltValue="2i2VaKSdh5dsvYXH06D2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B3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1" t="s">
        <v>3</v>
      </c>
      <c r="D47" s="1211"/>
      <c r="E47" s="1212"/>
      <c r="F47" s="11">
        <v>15.77</v>
      </c>
      <c r="G47" s="12">
        <v>11.74</v>
      </c>
      <c r="H47" s="12">
        <v>12.77</v>
      </c>
      <c r="I47" s="12">
        <v>13.91</v>
      </c>
      <c r="J47" s="13">
        <v>11.48</v>
      </c>
    </row>
    <row r="48" spans="2:10" ht="57.75" customHeight="1" x14ac:dyDescent="0.15">
      <c r="B48" s="14"/>
      <c r="C48" s="1213" t="s">
        <v>4</v>
      </c>
      <c r="D48" s="1213"/>
      <c r="E48" s="1214"/>
      <c r="F48" s="15">
        <v>6.06</v>
      </c>
      <c r="G48" s="16">
        <v>7.61</v>
      </c>
      <c r="H48" s="16">
        <v>7.12</v>
      </c>
      <c r="I48" s="16">
        <v>5.08</v>
      </c>
      <c r="J48" s="17">
        <v>4.53</v>
      </c>
    </row>
    <row r="49" spans="2:10" ht="57.75" customHeight="1" thickBot="1" x14ac:dyDescent="0.2">
      <c r="B49" s="18"/>
      <c r="C49" s="1215" t="s">
        <v>5</v>
      </c>
      <c r="D49" s="1215"/>
      <c r="E49" s="1216"/>
      <c r="F49" s="19" t="s">
        <v>552</v>
      </c>
      <c r="G49" s="20" t="s">
        <v>553</v>
      </c>
      <c r="H49" s="20">
        <v>1.52</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tb2fkpuJ631X/r78d64811w6se15koeCLyeI8sZxVw/ufEJemN8/s/ZnFHz56PuQayG0IKtpoxavp12Tw8Pqg==" saltValue="01mOAySYBEg4SPq+ijjI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3" t="s">
        <v>556</v>
      </c>
      <c r="D34" s="1223"/>
      <c r="E34" s="1224"/>
      <c r="F34" s="32">
        <v>6.05</v>
      </c>
      <c r="G34" s="33">
        <v>7.6</v>
      </c>
      <c r="H34" s="33">
        <v>7.12</v>
      </c>
      <c r="I34" s="33">
        <v>5.07</v>
      </c>
      <c r="J34" s="34">
        <v>4.53</v>
      </c>
      <c r="K34" s="22"/>
      <c r="L34" s="22"/>
      <c r="M34" s="22"/>
      <c r="N34" s="22"/>
      <c r="O34" s="22"/>
      <c r="P34" s="22"/>
    </row>
    <row r="35" spans="1:16" ht="39" customHeight="1" x14ac:dyDescent="0.15">
      <c r="A35" s="22"/>
      <c r="B35" s="35"/>
      <c r="C35" s="1217" t="s">
        <v>557</v>
      </c>
      <c r="D35" s="1218"/>
      <c r="E35" s="1219"/>
      <c r="F35" s="36">
        <v>2.5499999999999998</v>
      </c>
      <c r="G35" s="37">
        <v>2.4700000000000002</v>
      </c>
      <c r="H35" s="37">
        <v>1.49</v>
      </c>
      <c r="I35" s="37">
        <v>2.14</v>
      </c>
      <c r="J35" s="38">
        <v>1.91</v>
      </c>
      <c r="K35" s="22"/>
      <c r="L35" s="22"/>
      <c r="M35" s="22"/>
      <c r="N35" s="22"/>
      <c r="O35" s="22"/>
      <c r="P35" s="22"/>
    </row>
    <row r="36" spans="1:16" ht="39" customHeight="1" x14ac:dyDescent="0.15">
      <c r="A36" s="22"/>
      <c r="B36" s="35"/>
      <c r="C36" s="1217" t="s">
        <v>558</v>
      </c>
      <c r="D36" s="1218"/>
      <c r="E36" s="1219"/>
      <c r="F36" s="36">
        <v>0.03</v>
      </c>
      <c r="G36" s="37">
        <v>0.05</v>
      </c>
      <c r="H36" s="37">
        <v>0.04</v>
      </c>
      <c r="I36" s="37">
        <v>0.39</v>
      </c>
      <c r="J36" s="38">
        <v>0.4</v>
      </c>
      <c r="K36" s="22"/>
      <c r="L36" s="22"/>
      <c r="M36" s="22"/>
      <c r="N36" s="22"/>
      <c r="O36" s="22"/>
      <c r="P36" s="22"/>
    </row>
    <row r="37" spans="1:16" ht="39" customHeight="1" x14ac:dyDescent="0.15">
      <c r="A37" s="22"/>
      <c r="B37" s="35"/>
      <c r="C37" s="1217" t="s">
        <v>559</v>
      </c>
      <c r="D37" s="1218"/>
      <c r="E37" s="1219"/>
      <c r="F37" s="36">
        <v>0.47</v>
      </c>
      <c r="G37" s="37">
        <v>0.98</v>
      </c>
      <c r="H37" s="37">
        <v>0.51</v>
      </c>
      <c r="I37" s="37">
        <v>1.2</v>
      </c>
      <c r="J37" s="38">
        <v>0.2</v>
      </c>
      <c r="K37" s="22"/>
      <c r="L37" s="22"/>
      <c r="M37" s="22"/>
      <c r="N37" s="22"/>
      <c r="O37" s="22"/>
      <c r="P37" s="22"/>
    </row>
    <row r="38" spans="1:16" ht="39" customHeight="1" x14ac:dyDescent="0.15">
      <c r="A38" s="22"/>
      <c r="B38" s="35"/>
      <c r="C38" s="1217" t="s">
        <v>560</v>
      </c>
      <c r="D38" s="1218"/>
      <c r="E38" s="1219"/>
      <c r="F38" s="36">
        <v>7.0000000000000007E-2</v>
      </c>
      <c r="G38" s="37">
        <v>0.06</v>
      </c>
      <c r="H38" s="37">
        <v>0.06</v>
      </c>
      <c r="I38" s="37">
        <v>0.04</v>
      </c>
      <c r="J38" s="38">
        <v>0.04</v>
      </c>
      <c r="K38" s="22"/>
      <c r="L38" s="22"/>
      <c r="M38" s="22"/>
      <c r="N38" s="22"/>
      <c r="O38" s="22"/>
      <c r="P38" s="22"/>
    </row>
    <row r="39" spans="1:16" ht="39" customHeight="1" x14ac:dyDescent="0.15">
      <c r="A39" s="22"/>
      <c r="B39" s="35"/>
      <c r="C39" s="1217" t="s">
        <v>561</v>
      </c>
      <c r="D39" s="1218"/>
      <c r="E39" s="1219"/>
      <c r="F39" s="36">
        <v>0</v>
      </c>
      <c r="G39" s="37">
        <v>0</v>
      </c>
      <c r="H39" s="37">
        <v>0</v>
      </c>
      <c r="I39" s="37">
        <v>0</v>
      </c>
      <c r="J39" s="38">
        <v>0</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562</v>
      </c>
      <c r="D42" s="1218"/>
      <c r="E42" s="1219"/>
      <c r="F42" s="36" t="s">
        <v>504</v>
      </c>
      <c r="G42" s="37" t="s">
        <v>504</v>
      </c>
      <c r="H42" s="37" t="s">
        <v>504</v>
      </c>
      <c r="I42" s="37" t="s">
        <v>504</v>
      </c>
      <c r="J42" s="38" t="s">
        <v>504</v>
      </c>
      <c r="K42" s="22"/>
      <c r="L42" s="22"/>
      <c r="M42" s="22"/>
      <c r="N42" s="22"/>
      <c r="O42" s="22"/>
      <c r="P42" s="22"/>
    </row>
    <row r="43" spans="1:16" ht="39" customHeight="1" thickBot="1" x14ac:dyDescent="0.2">
      <c r="A43" s="22"/>
      <c r="B43" s="40"/>
      <c r="C43" s="1220" t="s">
        <v>563</v>
      </c>
      <c r="D43" s="1221"/>
      <c r="E43" s="1222"/>
      <c r="F43" s="41">
        <v>0</v>
      </c>
      <c r="G43" s="42">
        <v>0</v>
      </c>
      <c r="H43" s="42">
        <v>0</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8XYpEcbE3UKliM5mHzY1v2vLOM0l0uLoXhBRPsZUyb7HlPG8IprihK1zTRky37z5H4UcjrlsXluPQwV9/I50A==" saltValue="3kJ3DHT3mOncZu61VTtO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23"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664</v>
      </c>
      <c r="L45" s="60">
        <v>649</v>
      </c>
      <c r="M45" s="60">
        <v>617</v>
      </c>
      <c r="N45" s="60">
        <v>588</v>
      </c>
      <c r="O45" s="61">
        <v>644</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504</v>
      </c>
      <c r="L46" s="64" t="s">
        <v>504</v>
      </c>
      <c r="M46" s="64" t="s">
        <v>504</v>
      </c>
      <c r="N46" s="64" t="s">
        <v>504</v>
      </c>
      <c r="O46" s="65" t="s">
        <v>504</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504</v>
      </c>
      <c r="L47" s="64" t="s">
        <v>504</v>
      </c>
      <c r="M47" s="64" t="s">
        <v>504</v>
      </c>
      <c r="N47" s="64" t="s">
        <v>504</v>
      </c>
      <c r="O47" s="65" t="s">
        <v>504</v>
      </c>
      <c r="P47" s="48"/>
      <c r="Q47" s="48"/>
      <c r="R47" s="48"/>
      <c r="S47" s="48"/>
      <c r="T47" s="48"/>
      <c r="U47" s="48"/>
    </row>
    <row r="48" spans="1:21" ht="30.75" customHeight="1" x14ac:dyDescent="0.15">
      <c r="A48" s="48"/>
      <c r="B48" s="1235"/>
      <c r="C48" s="1236"/>
      <c r="D48" s="62"/>
      <c r="E48" s="1227" t="s">
        <v>15</v>
      </c>
      <c r="F48" s="1227"/>
      <c r="G48" s="1227"/>
      <c r="H48" s="1227"/>
      <c r="I48" s="1227"/>
      <c r="J48" s="1228"/>
      <c r="K48" s="63">
        <v>124</v>
      </c>
      <c r="L48" s="64">
        <v>123</v>
      </c>
      <c r="M48" s="64">
        <v>130</v>
      </c>
      <c r="N48" s="64">
        <v>146</v>
      </c>
      <c r="O48" s="65">
        <v>143</v>
      </c>
      <c r="P48" s="48"/>
      <c r="Q48" s="48"/>
      <c r="R48" s="48"/>
      <c r="S48" s="48"/>
      <c r="T48" s="48"/>
      <c r="U48" s="48"/>
    </row>
    <row r="49" spans="1:21" ht="30.75" customHeight="1" x14ac:dyDescent="0.15">
      <c r="A49" s="48"/>
      <c r="B49" s="1235"/>
      <c r="C49" s="1236"/>
      <c r="D49" s="62"/>
      <c r="E49" s="1227" t="s">
        <v>16</v>
      </c>
      <c r="F49" s="1227"/>
      <c r="G49" s="1227"/>
      <c r="H49" s="1227"/>
      <c r="I49" s="1227"/>
      <c r="J49" s="1228"/>
      <c r="K49" s="63">
        <v>1</v>
      </c>
      <c r="L49" s="64">
        <v>1</v>
      </c>
      <c r="M49" s="64">
        <v>1</v>
      </c>
      <c r="N49" s="64">
        <v>1</v>
      </c>
      <c r="O49" s="65">
        <v>1</v>
      </c>
      <c r="P49" s="48"/>
      <c r="Q49" s="48"/>
      <c r="R49" s="48"/>
      <c r="S49" s="48"/>
      <c r="T49" s="48"/>
      <c r="U49" s="48"/>
    </row>
    <row r="50" spans="1:21" ht="30.75" customHeight="1" x14ac:dyDescent="0.15">
      <c r="A50" s="48"/>
      <c r="B50" s="1235"/>
      <c r="C50" s="1236"/>
      <c r="D50" s="62"/>
      <c r="E50" s="1227" t="s">
        <v>17</v>
      </c>
      <c r="F50" s="1227"/>
      <c r="G50" s="1227"/>
      <c r="H50" s="1227"/>
      <c r="I50" s="1227"/>
      <c r="J50" s="1228"/>
      <c r="K50" s="63">
        <v>17</v>
      </c>
      <c r="L50" s="64">
        <v>16</v>
      </c>
      <c r="M50" s="64">
        <v>16</v>
      </c>
      <c r="N50" s="64">
        <v>16</v>
      </c>
      <c r="O50" s="65" t="s">
        <v>504</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504</v>
      </c>
      <c r="L51" s="64" t="s">
        <v>504</v>
      </c>
      <c r="M51" s="64" t="s">
        <v>504</v>
      </c>
      <c r="N51" s="64" t="s">
        <v>504</v>
      </c>
      <c r="O51" s="65" t="s">
        <v>504</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457</v>
      </c>
      <c r="L52" s="64">
        <v>472</v>
      </c>
      <c r="M52" s="64">
        <v>455</v>
      </c>
      <c r="N52" s="64">
        <v>449</v>
      </c>
      <c r="O52" s="65">
        <v>468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349</v>
      </c>
      <c r="L53" s="69">
        <v>317</v>
      </c>
      <c r="M53" s="69">
        <v>309</v>
      </c>
      <c r="N53" s="69">
        <v>302</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cx1OGS+i0YZ1Ht3eew1my0iJBqYZhn+4VzUiYX1JYaWoazRSmQcuSvHJ79NTol5h0Dc2I3DzRGTbJUFX499wQ==" saltValue="le9p3L9QKmV+U3DYoqeZ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1" t="s">
        <v>24</v>
      </c>
      <c r="C41" s="1242"/>
      <c r="D41" s="81"/>
      <c r="E41" s="1247" t="s">
        <v>25</v>
      </c>
      <c r="F41" s="1247"/>
      <c r="G41" s="1247"/>
      <c r="H41" s="1248"/>
      <c r="I41" s="82">
        <v>5881</v>
      </c>
      <c r="J41" s="83">
        <v>6883</v>
      </c>
      <c r="K41" s="83">
        <v>6941</v>
      </c>
      <c r="L41" s="83">
        <v>6915</v>
      </c>
      <c r="M41" s="84">
        <v>6574</v>
      </c>
    </row>
    <row r="42" spans="2:13" ht="27.75" customHeight="1" x14ac:dyDescent="0.15">
      <c r="B42" s="1243"/>
      <c r="C42" s="1244"/>
      <c r="D42" s="85"/>
      <c r="E42" s="1249" t="s">
        <v>26</v>
      </c>
      <c r="F42" s="1249"/>
      <c r="G42" s="1249"/>
      <c r="H42" s="1250"/>
      <c r="I42" s="86">
        <v>65</v>
      </c>
      <c r="J42" s="87">
        <v>48</v>
      </c>
      <c r="K42" s="87">
        <v>32</v>
      </c>
      <c r="L42" s="87">
        <v>16</v>
      </c>
      <c r="M42" s="88" t="s">
        <v>504</v>
      </c>
    </row>
    <row r="43" spans="2:13" ht="27.75" customHeight="1" x14ac:dyDescent="0.15">
      <c r="B43" s="1243"/>
      <c r="C43" s="1244"/>
      <c r="D43" s="85"/>
      <c r="E43" s="1249" t="s">
        <v>27</v>
      </c>
      <c r="F43" s="1249"/>
      <c r="G43" s="1249"/>
      <c r="H43" s="1250"/>
      <c r="I43" s="86">
        <v>2580</v>
      </c>
      <c r="J43" s="87">
        <v>2400</v>
      </c>
      <c r="K43" s="87">
        <v>2302</v>
      </c>
      <c r="L43" s="87">
        <v>2290</v>
      </c>
      <c r="M43" s="88">
        <v>2181</v>
      </c>
    </row>
    <row r="44" spans="2:13" ht="27.75" customHeight="1" x14ac:dyDescent="0.15">
      <c r="B44" s="1243"/>
      <c r="C44" s="1244"/>
      <c r="D44" s="85"/>
      <c r="E44" s="1249" t="s">
        <v>28</v>
      </c>
      <c r="F44" s="1249"/>
      <c r="G44" s="1249"/>
      <c r="H44" s="1250"/>
      <c r="I44" s="86">
        <v>2</v>
      </c>
      <c r="J44" s="87">
        <v>12</v>
      </c>
      <c r="K44" s="87">
        <v>44</v>
      </c>
      <c r="L44" s="87">
        <v>240</v>
      </c>
      <c r="M44" s="88">
        <v>467</v>
      </c>
    </row>
    <row r="45" spans="2:13" ht="27.75" customHeight="1" x14ac:dyDescent="0.15">
      <c r="B45" s="1243"/>
      <c r="C45" s="1244"/>
      <c r="D45" s="85"/>
      <c r="E45" s="1249" t="s">
        <v>29</v>
      </c>
      <c r="F45" s="1249"/>
      <c r="G45" s="1249"/>
      <c r="H45" s="1250"/>
      <c r="I45" s="86">
        <v>962</v>
      </c>
      <c r="J45" s="87">
        <v>908</v>
      </c>
      <c r="K45" s="87">
        <v>904</v>
      </c>
      <c r="L45" s="87">
        <v>843</v>
      </c>
      <c r="M45" s="88">
        <v>839</v>
      </c>
    </row>
    <row r="46" spans="2:13" ht="27.75" customHeight="1" x14ac:dyDescent="0.15">
      <c r="B46" s="1243"/>
      <c r="C46" s="1244"/>
      <c r="D46" s="89"/>
      <c r="E46" s="1249" t="s">
        <v>30</v>
      </c>
      <c r="F46" s="1249"/>
      <c r="G46" s="1249"/>
      <c r="H46" s="1250"/>
      <c r="I46" s="86" t="s">
        <v>504</v>
      </c>
      <c r="J46" s="87" t="s">
        <v>504</v>
      </c>
      <c r="K46" s="87" t="s">
        <v>504</v>
      </c>
      <c r="L46" s="87" t="s">
        <v>504</v>
      </c>
      <c r="M46" s="88" t="s">
        <v>504</v>
      </c>
    </row>
    <row r="47" spans="2:13" ht="27.75" customHeight="1" x14ac:dyDescent="0.15">
      <c r="B47" s="1243"/>
      <c r="C47" s="1244"/>
      <c r="D47" s="90"/>
      <c r="E47" s="1251" t="s">
        <v>31</v>
      </c>
      <c r="F47" s="1252"/>
      <c r="G47" s="1252"/>
      <c r="H47" s="1253"/>
      <c r="I47" s="86" t="s">
        <v>504</v>
      </c>
      <c r="J47" s="87" t="s">
        <v>504</v>
      </c>
      <c r="K47" s="87" t="s">
        <v>504</v>
      </c>
      <c r="L47" s="87" t="s">
        <v>504</v>
      </c>
      <c r="M47" s="88" t="s">
        <v>504</v>
      </c>
    </row>
    <row r="48" spans="2:13" ht="27.75" customHeight="1" x14ac:dyDescent="0.15">
      <c r="B48" s="1243"/>
      <c r="C48" s="1244"/>
      <c r="D48" s="85"/>
      <c r="E48" s="1249" t="s">
        <v>32</v>
      </c>
      <c r="F48" s="1249"/>
      <c r="G48" s="1249"/>
      <c r="H48" s="1250"/>
      <c r="I48" s="86" t="s">
        <v>504</v>
      </c>
      <c r="J48" s="87" t="s">
        <v>504</v>
      </c>
      <c r="K48" s="87" t="s">
        <v>504</v>
      </c>
      <c r="L48" s="87" t="s">
        <v>504</v>
      </c>
      <c r="M48" s="88" t="s">
        <v>504</v>
      </c>
    </row>
    <row r="49" spans="2:13" ht="27.75" customHeight="1" x14ac:dyDescent="0.15">
      <c r="B49" s="1245"/>
      <c r="C49" s="1246"/>
      <c r="D49" s="85"/>
      <c r="E49" s="1249" t="s">
        <v>33</v>
      </c>
      <c r="F49" s="1249"/>
      <c r="G49" s="1249"/>
      <c r="H49" s="1250"/>
      <c r="I49" s="86" t="s">
        <v>504</v>
      </c>
      <c r="J49" s="87" t="s">
        <v>504</v>
      </c>
      <c r="K49" s="87" t="s">
        <v>504</v>
      </c>
      <c r="L49" s="87" t="s">
        <v>504</v>
      </c>
      <c r="M49" s="88" t="s">
        <v>504</v>
      </c>
    </row>
    <row r="50" spans="2:13" ht="27.75" customHeight="1" x14ac:dyDescent="0.15">
      <c r="B50" s="1254" t="s">
        <v>34</v>
      </c>
      <c r="C50" s="1255"/>
      <c r="D50" s="91"/>
      <c r="E50" s="1249" t="s">
        <v>35</v>
      </c>
      <c r="F50" s="1249"/>
      <c r="G50" s="1249"/>
      <c r="H50" s="1250"/>
      <c r="I50" s="86">
        <v>2138</v>
      </c>
      <c r="J50" s="87">
        <v>1655</v>
      </c>
      <c r="K50" s="87">
        <v>1746</v>
      </c>
      <c r="L50" s="87">
        <v>1798</v>
      </c>
      <c r="M50" s="88">
        <v>1793</v>
      </c>
    </row>
    <row r="51" spans="2:13" ht="27.75" customHeight="1" x14ac:dyDescent="0.15">
      <c r="B51" s="1243"/>
      <c r="C51" s="1244"/>
      <c r="D51" s="85"/>
      <c r="E51" s="1249" t="s">
        <v>36</v>
      </c>
      <c r="F51" s="1249"/>
      <c r="G51" s="1249"/>
      <c r="H51" s="1250"/>
      <c r="I51" s="86">
        <v>4</v>
      </c>
      <c r="J51" s="87" t="s">
        <v>504</v>
      </c>
      <c r="K51" s="87" t="s">
        <v>504</v>
      </c>
      <c r="L51" s="87" t="s">
        <v>504</v>
      </c>
      <c r="M51" s="88" t="s">
        <v>504</v>
      </c>
    </row>
    <row r="52" spans="2:13" ht="27.75" customHeight="1" x14ac:dyDescent="0.15">
      <c r="B52" s="1245"/>
      <c r="C52" s="1246"/>
      <c r="D52" s="85"/>
      <c r="E52" s="1249" t="s">
        <v>37</v>
      </c>
      <c r="F52" s="1249"/>
      <c r="G52" s="1249"/>
      <c r="H52" s="1250"/>
      <c r="I52" s="86">
        <v>5819</v>
      </c>
      <c r="J52" s="87">
        <v>6135</v>
      </c>
      <c r="K52" s="87">
        <v>6069</v>
      </c>
      <c r="L52" s="87">
        <v>5963</v>
      </c>
      <c r="M52" s="88">
        <v>5779</v>
      </c>
    </row>
    <row r="53" spans="2:13" ht="27.75" customHeight="1" thickBot="1" x14ac:dyDescent="0.2">
      <c r="B53" s="1256" t="s">
        <v>38</v>
      </c>
      <c r="C53" s="1257"/>
      <c r="D53" s="92"/>
      <c r="E53" s="1258" t="s">
        <v>39</v>
      </c>
      <c r="F53" s="1258"/>
      <c r="G53" s="1258"/>
      <c r="H53" s="1259"/>
      <c r="I53" s="93">
        <v>1527</v>
      </c>
      <c r="J53" s="94">
        <v>2463</v>
      </c>
      <c r="K53" s="94">
        <v>2408</v>
      </c>
      <c r="L53" s="94">
        <v>2542</v>
      </c>
      <c r="M53" s="95">
        <v>2489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sMXPEKzV1ifv6rEpRASz8As4Oa8uD8PxRTHjpKnGGv72fmtIic32wUZp1IcW2erFP2N4dALaI854GGZT7Ywg==" saltValue="4ArXjTuPHLI3yptBatKm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2"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8" t="s">
        <v>42</v>
      </c>
      <c r="D55" s="1268"/>
      <c r="E55" s="1269"/>
      <c r="F55" s="107">
        <v>473</v>
      </c>
      <c r="G55" s="107">
        <v>503</v>
      </c>
      <c r="H55" s="108">
        <v>413</v>
      </c>
    </row>
    <row r="56" spans="2:8" ht="52.5" customHeight="1" x14ac:dyDescent="0.15">
      <c r="B56" s="109"/>
      <c r="C56" s="1270" t="s">
        <v>43</v>
      </c>
      <c r="D56" s="1270"/>
      <c r="E56" s="1271"/>
      <c r="F56" s="110">
        <v>149</v>
      </c>
      <c r="G56" s="110">
        <v>149</v>
      </c>
      <c r="H56" s="111">
        <v>149</v>
      </c>
    </row>
    <row r="57" spans="2:8" ht="53.25" customHeight="1" x14ac:dyDescent="0.15">
      <c r="B57" s="109"/>
      <c r="C57" s="1272" t="s">
        <v>44</v>
      </c>
      <c r="D57" s="1272"/>
      <c r="E57" s="1273"/>
      <c r="F57" s="112">
        <v>726</v>
      </c>
      <c r="G57" s="112">
        <v>748</v>
      </c>
      <c r="H57" s="113">
        <v>785</v>
      </c>
    </row>
    <row r="58" spans="2:8" ht="45.75" customHeight="1" x14ac:dyDescent="0.15">
      <c r="B58" s="114"/>
      <c r="C58" s="1260" t="s">
        <v>583</v>
      </c>
      <c r="D58" s="1261"/>
      <c r="E58" s="1262"/>
      <c r="F58" s="115">
        <v>523</v>
      </c>
      <c r="G58" s="115">
        <v>524</v>
      </c>
      <c r="H58" s="116">
        <v>524</v>
      </c>
    </row>
    <row r="59" spans="2:8" ht="45.75" customHeight="1" x14ac:dyDescent="0.15">
      <c r="B59" s="114"/>
      <c r="C59" s="1260" t="s">
        <v>579</v>
      </c>
      <c r="D59" s="1261"/>
      <c r="E59" s="1262"/>
      <c r="F59" s="115">
        <v>46</v>
      </c>
      <c r="G59" s="115">
        <v>83</v>
      </c>
      <c r="H59" s="116">
        <v>119</v>
      </c>
    </row>
    <row r="60" spans="2:8" ht="45.75" customHeight="1" x14ac:dyDescent="0.15">
      <c r="B60" s="114"/>
      <c r="C60" s="1260" t="s">
        <v>580</v>
      </c>
      <c r="D60" s="1261"/>
      <c r="E60" s="1262"/>
      <c r="F60" s="115">
        <v>82</v>
      </c>
      <c r="G60" s="115">
        <v>85</v>
      </c>
      <c r="H60" s="116">
        <v>88</v>
      </c>
    </row>
    <row r="61" spans="2:8" ht="45.75" customHeight="1" x14ac:dyDescent="0.15">
      <c r="B61" s="114"/>
      <c r="C61" s="1260" t="s">
        <v>581</v>
      </c>
      <c r="D61" s="1261"/>
      <c r="E61" s="1262"/>
      <c r="F61" s="115">
        <v>48</v>
      </c>
      <c r="G61" s="115">
        <v>45</v>
      </c>
      <c r="H61" s="116">
        <v>43</v>
      </c>
    </row>
    <row r="62" spans="2:8" ht="45.75" customHeight="1" thickBot="1" x14ac:dyDescent="0.2">
      <c r="B62" s="117"/>
      <c r="C62" s="1263" t="s">
        <v>582</v>
      </c>
      <c r="D62" s="1264"/>
      <c r="E62" s="1265"/>
      <c r="F62" s="118">
        <v>11</v>
      </c>
      <c r="G62" s="118">
        <v>11</v>
      </c>
      <c r="H62" s="119">
        <v>11</v>
      </c>
    </row>
    <row r="63" spans="2:8" ht="52.5" customHeight="1" thickBot="1" x14ac:dyDescent="0.2">
      <c r="B63" s="120"/>
      <c r="C63" s="1266" t="s">
        <v>45</v>
      </c>
      <c r="D63" s="1266"/>
      <c r="E63" s="1267"/>
      <c r="F63" s="121">
        <v>1348</v>
      </c>
      <c r="G63" s="121">
        <v>1400</v>
      </c>
      <c r="H63" s="122">
        <v>1348</v>
      </c>
    </row>
    <row r="64" spans="2:8" ht="15" customHeight="1" x14ac:dyDescent="0.15"/>
    <row r="65" ht="0" hidden="1" customHeight="1" x14ac:dyDescent="0.15"/>
    <row r="66" ht="0" hidden="1" customHeight="1" x14ac:dyDescent="0.15"/>
  </sheetData>
  <sheetProtection algorithmName="SHA-512" hashValue="QycYte9fo6tQWxwhqEyfUFQjRwqtgQthRyLp8puFeTKq4zrPvRsPwbMr+4wZGYBwQW926iBKNPK4qn7itOfTpg==" saltValue="6FPIPx0bZGNag6VjkguY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J1" zoomScale="75" zoomScaleNormal="75" zoomScaleSheetLayoutView="55" workbookViewId="0">
      <selection activeCell="BH60" sqref="BH60"/>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588</v>
      </c>
    </row>
    <row r="50" spans="1:109" ht="13.5" x14ac:dyDescent="0.15">
      <c r="B50" s="366"/>
      <c r="G50" s="1277"/>
      <c r="H50" s="1277"/>
      <c r="I50" s="1277"/>
      <c r="J50" s="1277"/>
      <c r="K50" s="375"/>
      <c r="L50" s="375"/>
      <c r="M50" s="374"/>
      <c r="N50" s="374"/>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66"/>
      <c r="G51" s="1285"/>
      <c r="H51" s="1285"/>
      <c r="I51" s="1286"/>
      <c r="J51" s="1286"/>
      <c r="K51" s="1275"/>
      <c r="L51" s="1275"/>
      <c r="M51" s="1275"/>
      <c r="N51" s="1275"/>
      <c r="AM51" s="373"/>
      <c r="AN51" s="1276" t="s">
        <v>587</v>
      </c>
      <c r="AO51" s="1276"/>
      <c r="AP51" s="1276"/>
      <c r="AQ51" s="1276"/>
      <c r="AR51" s="1276"/>
      <c r="AS51" s="1276"/>
      <c r="AT51" s="1276"/>
      <c r="AU51" s="1276"/>
      <c r="AV51" s="1276"/>
      <c r="AW51" s="1276"/>
      <c r="AX51" s="1276"/>
      <c r="AY51" s="1276"/>
      <c r="AZ51" s="1276"/>
      <c r="BA51" s="1276"/>
      <c r="BB51" s="1276" t="s">
        <v>585</v>
      </c>
      <c r="BC51" s="1276"/>
      <c r="BD51" s="1276"/>
      <c r="BE51" s="1276"/>
      <c r="BF51" s="1276"/>
      <c r="BG51" s="1276"/>
      <c r="BH51" s="1276"/>
      <c r="BI51" s="1276"/>
      <c r="BJ51" s="1276"/>
      <c r="BK51" s="1276"/>
      <c r="BL51" s="1276"/>
      <c r="BM51" s="1276"/>
      <c r="BN51" s="1276"/>
      <c r="BO51" s="1276"/>
      <c r="BP51" s="1287"/>
      <c r="BQ51" s="1274"/>
      <c r="BR51" s="1274"/>
      <c r="BS51" s="1274"/>
      <c r="BT51" s="1274"/>
      <c r="BU51" s="1274"/>
      <c r="BV51" s="1274"/>
      <c r="BW51" s="1274"/>
      <c r="BX51" s="1287"/>
      <c r="BY51" s="1274"/>
      <c r="BZ51" s="1274"/>
      <c r="CA51" s="1274"/>
      <c r="CB51" s="1274"/>
      <c r="CC51" s="1274"/>
      <c r="CD51" s="1274"/>
      <c r="CE51" s="1274"/>
      <c r="CF51" s="1287"/>
      <c r="CG51" s="1274"/>
      <c r="CH51" s="1274"/>
      <c r="CI51" s="1274"/>
      <c r="CJ51" s="1274"/>
      <c r="CK51" s="1274"/>
      <c r="CL51" s="1274"/>
      <c r="CM51" s="1274"/>
      <c r="CN51" s="1274">
        <v>80.099999999999994</v>
      </c>
      <c r="CO51" s="1274"/>
      <c r="CP51" s="1274"/>
      <c r="CQ51" s="1274"/>
      <c r="CR51" s="1274"/>
      <c r="CS51" s="1274"/>
      <c r="CT51" s="1274"/>
      <c r="CU51" s="1274"/>
      <c r="CV51" s="1274">
        <v>79.400000000000006</v>
      </c>
      <c r="CW51" s="1274"/>
      <c r="CX51" s="1274"/>
      <c r="CY51" s="1274"/>
      <c r="CZ51" s="1274"/>
      <c r="DA51" s="1274"/>
      <c r="DB51" s="1274"/>
      <c r="DC51" s="1274"/>
    </row>
    <row r="52" spans="1:109" ht="13.5" x14ac:dyDescent="0.15">
      <c r="B52" s="366"/>
      <c r="G52" s="1285"/>
      <c r="H52" s="1285"/>
      <c r="I52" s="1286"/>
      <c r="J52" s="1286"/>
      <c r="K52" s="1275"/>
      <c r="L52" s="1275"/>
      <c r="M52" s="1275"/>
      <c r="N52" s="1275"/>
      <c r="AM52" s="37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x14ac:dyDescent="0.15">
      <c r="A53" s="381"/>
      <c r="B53" s="366"/>
      <c r="G53" s="1285"/>
      <c r="H53" s="1285"/>
      <c r="I53" s="1277"/>
      <c r="J53" s="1277"/>
      <c r="K53" s="1275"/>
      <c r="L53" s="1275"/>
      <c r="M53" s="1275"/>
      <c r="N53" s="1275"/>
      <c r="AM53" s="373"/>
      <c r="AN53" s="1276"/>
      <c r="AO53" s="1276"/>
      <c r="AP53" s="1276"/>
      <c r="AQ53" s="1276"/>
      <c r="AR53" s="1276"/>
      <c r="AS53" s="1276"/>
      <c r="AT53" s="1276"/>
      <c r="AU53" s="1276"/>
      <c r="AV53" s="1276"/>
      <c r="AW53" s="1276"/>
      <c r="AX53" s="1276"/>
      <c r="AY53" s="1276"/>
      <c r="AZ53" s="1276"/>
      <c r="BA53" s="1276"/>
      <c r="BB53" s="1276" t="s">
        <v>591</v>
      </c>
      <c r="BC53" s="1276"/>
      <c r="BD53" s="1276"/>
      <c r="BE53" s="1276"/>
      <c r="BF53" s="1276"/>
      <c r="BG53" s="1276"/>
      <c r="BH53" s="1276"/>
      <c r="BI53" s="1276"/>
      <c r="BJ53" s="1276"/>
      <c r="BK53" s="1276"/>
      <c r="BL53" s="1276"/>
      <c r="BM53" s="1276"/>
      <c r="BN53" s="1276"/>
      <c r="BO53" s="1276"/>
      <c r="BP53" s="1287"/>
      <c r="BQ53" s="1274"/>
      <c r="BR53" s="1274"/>
      <c r="BS53" s="1274"/>
      <c r="BT53" s="1274"/>
      <c r="BU53" s="1274"/>
      <c r="BV53" s="1274"/>
      <c r="BW53" s="1274"/>
      <c r="BX53" s="1287"/>
      <c r="BY53" s="1274"/>
      <c r="BZ53" s="1274"/>
      <c r="CA53" s="1274"/>
      <c r="CB53" s="1274"/>
      <c r="CC53" s="1274"/>
      <c r="CD53" s="1274"/>
      <c r="CE53" s="1274"/>
      <c r="CF53" s="1287"/>
      <c r="CG53" s="1274"/>
      <c r="CH53" s="1274"/>
      <c r="CI53" s="1274"/>
      <c r="CJ53" s="1274"/>
      <c r="CK53" s="1274"/>
      <c r="CL53" s="1274"/>
      <c r="CM53" s="1274"/>
      <c r="CN53" s="1274">
        <v>58.8</v>
      </c>
      <c r="CO53" s="1274"/>
      <c r="CP53" s="1274"/>
      <c r="CQ53" s="1274"/>
      <c r="CR53" s="1274"/>
      <c r="CS53" s="1274"/>
      <c r="CT53" s="1274"/>
      <c r="CU53" s="1274"/>
      <c r="CV53" s="1274">
        <v>60.2</v>
      </c>
      <c r="CW53" s="1274"/>
      <c r="CX53" s="1274"/>
      <c r="CY53" s="1274"/>
      <c r="CZ53" s="1274"/>
      <c r="DA53" s="1274"/>
      <c r="DB53" s="1274"/>
      <c r="DC53" s="1274"/>
    </row>
    <row r="54" spans="1:109" ht="13.5" x14ac:dyDescent="0.15">
      <c r="A54" s="381"/>
      <c r="B54" s="366"/>
      <c r="G54" s="1285"/>
      <c r="H54" s="1285"/>
      <c r="I54" s="1277"/>
      <c r="J54" s="1277"/>
      <c r="K54" s="1275"/>
      <c r="L54" s="1275"/>
      <c r="M54" s="1275"/>
      <c r="N54" s="1275"/>
      <c r="AM54" s="37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x14ac:dyDescent="0.15">
      <c r="A55" s="381"/>
      <c r="B55" s="366"/>
      <c r="G55" s="1277"/>
      <c r="H55" s="1277"/>
      <c r="I55" s="1277"/>
      <c r="J55" s="1277"/>
      <c r="K55" s="1275"/>
      <c r="L55" s="1275"/>
      <c r="M55" s="1275"/>
      <c r="N55" s="1275"/>
      <c r="AN55" s="1281" t="s">
        <v>586</v>
      </c>
      <c r="AO55" s="1281"/>
      <c r="AP55" s="1281"/>
      <c r="AQ55" s="1281"/>
      <c r="AR55" s="1281"/>
      <c r="AS55" s="1281"/>
      <c r="AT55" s="1281"/>
      <c r="AU55" s="1281"/>
      <c r="AV55" s="1281"/>
      <c r="AW55" s="1281"/>
      <c r="AX55" s="1281"/>
      <c r="AY55" s="1281"/>
      <c r="AZ55" s="1281"/>
      <c r="BA55" s="1281"/>
      <c r="BB55" s="1276" t="s">
        <v>585</v>
      </c>
      <c r="BC55" s="1276"/>
      <c r="BD55" s="1276"/>
      <c r="BE55" s="1276"/>
      <c r="BF55" s="1276"/>
      <c r="BG55" s="1276"/>
      <c r="BH55" s="1276"/>
      <c r="BI55" s="1276"/>
      <c r="BJ55" s="1276"/>
      <c r="BK55" s="1276"/>
      <c r="BL55" s="1276"/>
      <c r="BM55" s="1276"/>
      <c r="BN55" s="1276"/>
      <c r="BO55" s="1276"/>
      <c r="BP55" s="1287"/>
      <c r="BQ55" s="1274"/>
      <c r="BR55" s="1274"/>
      <c r="BS55" s="1274"/>
      <c r="BT55" s="1274"/>
      <c r="BU55" s="1274"/>
      <c r="BV55" s="1274"/>
      <c r="BW55" s="1274"/>
      <c r="BX55" s="1287"/>
      <c r="BY55" s="1274"/>
      <c r="BZ55" s="1274"/>
      <c r="CA55" s="1274"/>
      <c r="CB55" s="1274"/>
      <c r="CC55" s="1274"/>
      <c r="CD55" s="1274"/>
      <c r="CE55" s="1274"/>
      <c r="CF55" s="1287"/>
      <c r="CG55" s="1274"/>
      <c r="CH55" s="1274"/>
      <c r="CI55" s="1274"/>
      <c r="CJ55" s="1274"/>
      <c r="CK55" s="1274"/>
      <c r="CL55" s="1274"/>
      <c r="CM55" s="1274"/>
      <c r="CN55" s="1274">
        <v>38.5</v>
      </c>
      <c r="CO55" s="1274"/>
      <c r="CP55" s="1274"/>
      <c r="CQ55" s="1274"/>
      <c r="CR55" s="1274"/>
      <c r="CS55" s="1274"/>
      <c r="CT55" s="1274"/>
      <c r="CU55" s="1274"/>
      <c r="CV55" s="1274">
        <v>32.799999999999997</v>
      </c>
      <c r="CW55" s="1274"/>
      <c r="CX55" s="1274"/>
      <c r="CY55" s="1274"/>
      <c r="CZ55" s="1274"/>
      <c r="DA55" s="1274"/>
      <c r="DB55" s="1274"/>
      <c r="DC55" s="1274"/>
    </row>
    <row r="56" spans="1:109" ht="13.5" x14ac:dyDescent="0.15">
      <c r="A56" s="381"/>
      <c r="B56" s="366"/>
      <c r="G56" s="1277"/>
      <c r="H56" s="1277"/>
      <c r="I56" s="1277"/>
      <c r="J56" s="1277"/>
      <c r="K56" s="1275"/>
      <c r="L56" s="1275"/>
      <c r="M56" s="1275"/>
      <c r="N56" s="1275"/>
      <c r="AN56" s="1281"/>
      <c r="AO56" s="1281"/>
      <c r="AP56" s="1281"/>
      <c r="AQ56" s="1281"/>
      <c r="AR56" s="1281"/>
      <c r="AS56" s="1281"/>
      <c r="AT56" s="1281"/>
      <c r="AU56" s="1281"/>
      <c r="AV56" s="1281"/>
      <c r="AW56" s="1281"/>
      <c r="AX56" s="1281"/>
      <c r="AY56" s="1281"/>
      <c r="AZ56" s="1281"/>
      <c r="BA56" s="1281"/>
      <c r="BB56" s="1276"/>
      <c r="BC56" s="1276"/>
      <c r="BD56" s="1276"/>
      <c r="BE56" s="1276"/>
      <c r="BF56" s="1276"/>
      <c r="BG56" s="1276"/>
      <c r="BH56" s="1276"/>
      <c r="BI56" s="1276"/>
      <c r="BJ56" s="1276"/>
      <c r="BK56" s="1276"/>
      <c r="BL56" s="1276"/>
      <c r="BM56" s="1276"/>
      <c r="BN56" s="1276"/>
      <c r="BO56" s="1276"/>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1" customFormat="1" ht="13.5" x14ac:dyDescent="0.15">
      <c r="B57" s="387"/>
      <c r="G57" s="1277"/>
      <c r="H57" s="1277"/>
      <c r="I57" s="1279"/>
      <c r="J57" s="1279"/>
      <c r="K57" s="1275"/>
      <c r="L57" s="1275"/>
      <c r="M57" s="1275"/>
      <c r="N57" s="1275"/>
      <c r="AM57" s="365"/>
      <c r="AN57" s="1281"/>
      <c r="AO57" s="1281"/>
      <c r="AP57" s="1281"/>
      <c r="AQ57" s="1281"/>
      <c r="AR57" s="1281"/>
      <c r="AS57" s="1281"/>
      <c r="AT57" s="1281"/>
      <c r="AU57" s="1281"/>
      <c r="AV57" s="1281"/>
      <c r="AW57" s="1281"/>
      <c r="AX57" s="1281"/>
      <c r="AY57" s="1281"/>
      <c r="AZ57" s="1281"/>
      <c r="BA57" s="1281"/>
      <c r="BB57" s="1276" t="s">
        <v>591</v>
      </c>
      <c r="BC57" s="1276"/>
      <c r="BD57" s="1276"/>
      <c r="BE57" s="1276"/>
      <c r="BF57" s="1276"/>
      <c r="BG57" s="1276"/>
      <c r="BH57" s="1276"/>
      <c r="BI57" s="1276"/>
      <c r="BJ57" s="1276"/>
      <c r="BK57" s="1276"/>
      <c r="BL57" s="1276"/>
      <c r="BM57" s="1276"/>
      <c r="BN57" s="1276"/>
      <c r="BO57" s="1276"/>
      <c r="BP57" s="1287"/>
      <c r="BQ57" s="1274"/>
      <c r="BR57" s="1274"/>
      <c r="BS57" s="1274"/>
      <c r="BT57" s="1274"/>
      <c r="BU57" s="1274"/>
      <c r="BV57" s="1274"/>
      <c r="BW57" s="1274"/>
      <c r="BX57" s="1287"/>
      <c r="BY57" s="1274"/>
      <c r="BZ57" s="1274"/>
      <c r="CA57" s="1274"/>
      <c r="CB57" s="1274"/>
      <c r="CC57" s="1274"/>
      <c r="CD57" s="1274"/>
      <c r="CE57" s="1274"/>
      <c r="CF57" s="1287"/>
      <c r="CG57" s="1274"/>
      <c r="CH57" s="1274"/>
      <c r="CI57" s="1274"/>
      <c r="CJ57" s="1274"/>
      <c r="CK57" s="1274"/>
      <c r="CL57" s="1274"/>
      <c r="CM57" s="1274"/>
      <c r="CN57" s="1274">
        <v>57.6</v>
      </c>
      <c r="CO57" s="1274"/>
      <c r="CP57" s="1274"/>
      <c r="CQ57" s="1274"/>
      <c r="CR57" s="1274"/>
      <c r="CS57" s="1274"/>
      <c r="CT57" s="1274"/>
      <c r="CU57" s="1274"/>
      <c r="CV57" s="1274">
        <v>59.3</v>
      </c>
      <c r="CW57" s="1274"/>
      <c r="CX57" s="1274"/>
      <c r="CY57" s="1274"/>
      <c r="CZ57" s="1274"/>
      <c r="DA57" s="1274"/>
      <c r="DB57" s="1274"/>
      <c r="DC57" s="1274"/>
      <c r="DD57" s="392"/>
      <c r="DE57" s="387"/>
    </row>
    <row r="58" spans="1:109" s="381" customFormat="1" ht="13.5" x14ac:dyDescent="0.15">
      <c r="A58" s="365"/>
      <c r="B58" s="387"/>
      <c r="G58" s="1277"/>
      <c r="H58" s="1277"/>
      <c r="I58" s="1279"/>
      <c r="J58" s="1279"/>
      <c r="K58" s="1275"/>
      <c r="L58" s="1275"/>
      <c r="M58" s="1275"/>
      <c r="N58" s="1275"/>
      <c r="AM58" s="365"/>
      <c r="AN58" s="1281"/>
      <c r="AO58" s="1281"/>
      <c r="AP58" s="1281"/>
      <c r="AQ58" s="1281"/>
      <c r="AR58" s="1281"/>
      <c r="AS58" s="1281"/>
      <c r="AT58" s="1281"/>
      <c r="AU58" s="1281"/>
      <c r="AV58" s="1281"/>
      <c r="AW58" s="1281"/>
      <c r="AX58" s="1281"/>
      <c r="AY58" s="1281"/>
      <c r="AZ58" s="1281"/>
      <c r="BA58" s="1281"/>
      <c r="BB58" s="1276"/>
      <c r="BC58" s="1276"/>
      <c r="BD58" s="1276"/>
      <c r="BE58" s="1276"/>
      <c r="BF58" s="1276"/>
      <c r="BG58" s="1276"/>
      <c r="BH58" s="1276"/>
      <c r="BI58" s="1276"/>
      <c r="BJ58" s="1276"/>
      <c r="BK58" s="1276"/>
      <c r="BL58" s="1276"/>
      <c r="BM58" s="1276"/>
      <c r="BN58" s="1276"/>
      <c r="BO58" s="1276"/>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590</v>
      </c>
    </row>
    <row r="64" spans="1:109" ht="13.5" x14ac:dyDescent="0.15">
      <c r="B64" s="366"/>
      <c r="G64" s="382"/>
      <c r="I64" s="384"/>
      <c r="J64" s="384"/>
      <c r="K64" s="384"/>
      <c r="L64" s="384"/>
      <c r="M64" s="384"/>
      <c r="N64" s="383"/>
      <c r="AM64" s="382"/>
      <c r="AN64" s="382" t="s">
        <v>589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588</v>
      </c>
    </row>
    <row r="72" spans="2:107" ht="13.5" x14ac:dyDescent="0.15">
      <c r="B72" s="366"/>
      <c r="G72" s="1277"/>
      <c r="H72" s="1277"/>
      <c r="I72" s="1277"/>
      <c r="J72" s="1277"/>
      <c r="K72" s="375"/>
      <c r="L72" s="375"/>
      <c r="M72" s="374"/>
      <c r="N72" s="374"/>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ht="13.5" x14ac:dyDescent="0.15">
      <c r="B73" s="366"/>
      <c r="G73" s="1285"/>
      <c r="H73" s="1285"/>
      <c r="I73" s="1285"/>
      <c r="J73" s="1285"/>
      <c r="K73" s="1278"/>
      <c r="L73" s="1278"/>
      <c r="M73" s="1278"/>
      <c r="N73" s="1278"/>
      <c r="AM73" s="373"/>
      <c r="AN73" s="1276" t="s">
        <v>587</v>
      </c>
      <c r="AO73" s="1276"/>
      <c r="AP73" s="1276"/>
      <c r="AQ73" s="1276"/>
      <c r="AR73" s="1276"/>
      <c r="AS73" s="1276"/>
      <c r="AT73" s="1276"/>
      <c r="AU73" s="1276"/>
      <c r="AV73" s="1276"/>
      <c r="AW73" s="1276"/>
      <c r="AX73" s="1276"/>
      <c r="AY73" s="1276"/>
      <c r="AZ73" s="1276"/>
      <c r="BA73" s="1276"/>
      <c r="BB73" s="1276" t="s">
        <v>585</v>
      </c>
      <c r="BC73" s="1276"/>
      <c r="BD73" s="1276"/>
      <c r="BE73" s="1276"/>
      <c r="BF73" s="1276"/>
      <c r="BG73" s="1276"/>
      <c r="BH73" s="1276"/>
      <c r="BI73" s="1276"/>
      <c r="BJ73" s="1276"/>
      <c r="BK73" s="1276"/>
      <c r="BL73" s="1276"/>
      <c r="BM73" s="1276"/>
      <c r="BN73" s="1276"/>
      <c r="BO73" s="1276"/>
      <c r="BP73" s="1274">
        <v>48</v>
      </c>
      <c r="BQ73" s="1274"/>
      <c r="BR73" s="1274"/>
      <c r="BS73" s="1274"/>
      <c r="BT73" s="1274"/>
      <c r="BU73" s="1274"/>
      <c r="BV73" s="1274"/>
      <c r="BW73" s="1274"/>
      <c r="BX73" s="1274">
        <v>80.8</v>
      </c>
      <c r="BY73" s="1274"/>
      <c r="BZ73" s="1274"/>
      <c r="CA73" s="1274"/>
      <c r="CB73" s="1274"/>
      <c r="CC73" s="1274"/>
      <c r="CD73" s="1274"/>
      <c r="CE73" s="1274"/>
      <c r="CF73" s="1274">
        <v>74.099999999999994</v>
      </c>
      <c r="CG73" s="1274"/>
      <c r="CH73" s="1274"/>
      <c r="CI73" s="1274"/>
      <c r="CJ73" s="1274"/>
      <c r="CK73" s="1274"/>
      <c r="CL73" s="1274"/>
      <c r="CM73" s="1274"/>
      <c r="CN73" s="1274">
        <v>80.099999999999994</v>
      </c>
      <c r="CO73" s="1274"/>
      <c r="CP73" s="1274"/>
      <c r="CQ73" s="1274"/>
      <c r="CR73" s="1274"/>
      <c r="CS73" s="1274"/>
      <c r="CT73" s="1274"/>
      <c r="CU73" s="1274"/>
      <c r="CV73" s="1274">
        <v>79.400000000000006</v>
      </c>
      <c r="CW73" s="1274"/>
      <c r="CX73" s="1274"/>
      <c r="CY73" s="1274"/>
      <c r="CZ73" s="1274"/>
      <c r="DA73" s="1274"/>
      <c r="DB73" s="1274"/>
      <c r="DC73" s="1274"/>
    </row>
    <row r="74" spans="2:107" ht="13.5" x14ac:dyDescent="0.15">
      <c r="B74" s="366"/>
      <c r="G74" s="1285"/>
      <c r="H74" s="1285"/>
      <c r="I74" s="1285"/>
      <c r="J74" s="1285"/>
      <c r="K74" s="1278"/>
      <c r="L74" s="1278"/>
      <c r="M74" s="1278"/>
      <c r="N74" s="1278"/>
      <c r="AM74" s="37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x14ac:dyDescent="0.15">
      <c r="B75" s="366"/>
      <c r="G75" s="1285"/>
      <c r="H75" s="1285"/>
      <c r="I75" s="1277"/>
      <c r="J75" s="1277"/>
      <c r="K75" s="1275"/>
      <c r="L75" s="1275"/>
      <c r="M75" s="1275"/>
      <c r="N75" s="1275"/>
      <c r="AM75" s="373"/>
      <c r="AN75" s="1276"/>
      <c r="AO75" s="1276"/>
      <c r="AP75" s="1276"/>
      <c r="AQ75" s="1276"/>
      <c r="AR75" s="1276"/>
      <c r="AS75" s="1276"/>
      <c r="AT75" s="1276"/>
      <c r="AU75" s="1276"/>
      <c r="AV75" s="1276"/>
      <c r="AW75" s="1276"/>
      <c r="AX75" s="1276"/>
      <c r="AY75" s="1276"/>
      <c r="AZ75" s="1276"/>
      <c r="BA75" s="1276"/>
      <c r="BB75" s="1276" t="s">
        <v>584</v>
      </c>
      <c r="BC75" s="1276"/>
      <c r="BD75" s="1276"/>
      <c r="BE75" s="1276"/>
      <c r="BF75" s="1276"/>
      <c r="BG75" s="1276"/>
      <c r="BH75" s="1276"/>
      <c r="BI75" s="1276"/>
      <c r="BJ75" s="1276"/>
      <c r="BK75" s="1276"/>
      <c r="BL75" s="1276"/>
      <c r="BM75" s="1276"/>
      <c r="BN75" s="1276"/>
      <c r="BO75" s="1276"/>
      <c r="BP75" s="1274">
        <v>11.9</v>
      </c>
      <c r="BQ75" s="1274"/>
      <c r="BR75" s="1274"/>
      <c r="BS75" s="1274"/>
      <c r="BT75" s="1274"/>
      <c r="BU75" s="1274"/>
      <c r="BV75" s="1274"/>
      <c r="BW75" s="1274"/>
      <c r="BX75" s="1274">
        <v>11.2</v>
      </c>
      <c r="BY75" s="1274"/>
      <c r="BZ75" s="1274"/>
      <c r="CA75" s="1274"/>
      <c r="CB75" s="1274"/>
      <c r="CC75" s="1274"/>
      <c r="CD75" s="1274"/>
      <c r="CE75" s="1274"/>
      <c r="CF75" s="1274">
        <v>10.3</v>
      </c>
      <c r="CG75" s="1274"/>
      <c r="CH75" s="1274"/>
      <c r="CI75" s="1274"/>
      <c r="CJ75" s="1274"/>
      <c r="CK75" s="1274"/>
      <c r="CL75" s="1274"/>
      <c r="CM75" s="1274"/>
      <c r="CN75" s="1274">
        <v>9.8000000000000007</v>
      </c>
      <c r="CO75" s="1274"/>
      <c r="CP75" s="1274"/>
      <c r="CQ75" s="1274"/>
      <c r="CR75" s="1274"/>
      <c r="CS75" s="1274"/>
      <c r="CT75" s="1274"/>
      <c r="CU75" s="1274"/>
      <c r="CV75" s="1274">
        <v>9.6999999999999993</v>
      </c>
      <c r="CW75" s="1274"/>
      <c r="CX75" s="1274"/>
      <c r="CY75" s="1274"/>
      <c r="CZ75" s="1274"/>
      <c r="DA75" s="1274"/>
      <c r="DB75" s="1274"/>
      <c r="DC75" s="1274"/>
    </row>
    <row r="76" spans="2:107" ht="13.5" x14ac:dyDescent="0.15">
      <c r="B76" s="366"/>
      <c r="G76" s="1285"/>
      <c r="H76" s="1285"/>
      <c r="I76" s="1277"/>
      <c r="J76" s="1277"/>
      <c r="K76" s="1275"/>
      <c r="L76" s="1275"/>
      <c r="M76" s="1275"/>
      <c r="N76" s="1275"/>
      <c r="AM76" s="37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x14ac:dyDescent="0.15">
      <c r="B77" s="366"/>
      <c r="G77" s="1277"/>
      <c r="H77" s="1277"/>
      <c r="I77" s="1277"/>
      <c r="J77" s="1277"/>
      <c r="K77" s="1278"/>
      <c r="L77" s="1278"/>
      <c r="M77" s="1278"/>
      <c r="N77" s="1278"/>
      <c r="AN77" s="1281" t="s">
        <v>586</v>
      </c>
      <c r="AO77" s="1281"/>
      <c r="AP77" s="1281"/>
      <c r="AQ77" s="1281"/>
      <c r="AR77" s="1281"/>
      <c r="AS77" s="1281"/>
      <c r="AT77" s="1281"/>
      <c r="AU77" s="1281"/>
      <c r="AV77" s="1281"/>
      <c r="AW77" s="1281"/>
      <c r="AX77" s="1281"/>
      <c r="AY77" s="1281"/>
      <c r="AZ77" s="1281"/>
      <c r="BA77" s="1281"/>
      <c r="BB77" s="1276" t="s">
        <v>585</v>
      </c>
      <c r="BC77" s="1276"/>
      <c r="BD77" s="1276"/>
      <c r="BE77" s="1276"/>
      <c r="BF77" s="1276"/>
      <c r="BG77" s="1276"/>
      <c r="BH77" s="1276"/>
      <c r="BI77" s="1276"/>
      <c r="BJ77" s="1276"/>
      <c r="BK77" s="1276"/>
      <c r="BL77" s="1276"/>
      <c r="BM77" s="1276"/>
      <c r="BN77" s="1276"/>
      <c r="BO77" s="1276"/>
      <c r="BP77" s="1274">
        <v>54.6</v>
      </c>
      <c r="BQ77" s="1274"/>
      <c r="BR77" s="1274"/>
      <c r="BS77" s="1274"/>
      <c r="BT77" s="1274"/>
      <c r="BU77" s="1274"/>
      <c r="BV77" s="1274"/>
      <c r="BW77" s="1274"/>
      <c r="BX77" s="1274">
        <v>48.7</v>
      </c>
      <c r="BY77" s="1274"/>
      <c r="BZ77" s="1274"/>
      <c r="CA77" s="1274"/>
      <c r="CB77" s="1274"/>
      <c r="CC77" s="1274"/>
      <c r="CD77" s="1274"/>
      <c r="CE77" s="1274"/>
      <c r="CF77" s="1274">
        <v>20.2</v>
      </c>
      <c r="CG77" s="1274"/>
      <c r="CH77" s="1274"/>
      <c r="CI77" s="1274"/>
      <c r="CJ77" s="1274"/>
      <c r="CK77" s="1274"/>
      <c r="CL77" s="1274"/>
      <c r="CM77" s="1274"/>
      <c r="CN77" s="1274">
        <v>38.5</v>
      </c>
      <c r="CO77" s="1274"/>
      <c r="CP77" s="1274"/>
      <c r="CQ77" s="1274"/>
      <c r="CR77" s="1274"/>
      <c r="CS77" s="1274"/>
      <c r="CT77" s="1274"/>
      <c r="CU77" s="1274"/>
      <c r="CV77" s="1274">
        <v>32.799999999999997</v>
      </c>
      <c r="CW77" s="1274"/>
      <c r="CX77" s="1274"/>
      <c r="CY77" s="1274"/>
      <c r="CZ77" s="1274"/>
      <c r="DA77" s="1274"/>
      <c r="DB77" s="1274"/>
      <c r="DC77" s="1274"/>
    </row>
    <row r="78" spans="2:107" ht="13.5" x14ac:dyDescent="0.15">
      <c r="B78" s="366"/>
      <c r="G78" s="1277"/>
      <c r="H78" s="1277"/>
      <c r="I78" s="1277"/>
      <c r="J78" s="1277"/>
      <c r="K78" s="1278"/>
      <c r="L78" s="1278"/>
      <c r="M78" s="1278"/>
      <c r="N78" s="1278"/>
      <c r="AN78" s="1281"/>
      <c r="AO78" s="1281"/>
      <c r="AP78" s="1281"/>
      <c r="AQ78" s="1281"/>
      <c r="AR78" s="1281"/>
      <c r="AS78" s="1281"/>
      <c r="AT78" s="1281"/>
      <c r="AU78" s="1281"/>
      <c r="AV78" s="1281"/>
      <c r="AW78" s="1281"/>
      <c r="AX78" s="1281"/>
      <c r="AY78" s="1281"/>
      <c r="AZ78" s="1281"/>
      <c r="BA78" s="1281"/>
      <c r="BB78" s="1276"/>
      <c r="BC78" s="1276"/>
      <c r="BD78" s="1276"/>
      <c r="BE78" s="1276"/>
      <c r="BF78" s="1276"/>
      <c r="BG78" s="1276"/>
      <c r="BH78" s="1276"/>
      <c r="BI78" s="1276"/>
      <c r="BJ78" s="1276"/>
      <c r="BK78" s="1276"/>
      <c r="BL78" s="1276"/>
      <c r="BM78" s="1276"/>
      <c r="BN78" s="1276"/>
      <c r="BO78" s="1276"/>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x14ac:dyDescent="0.15">
      <c r="B79" s="366"/>
      <c r="G79" s="1277"/>
      <c r="H79" s="1277"/>
      <c r="I79" s="1279"/>
      <c r="J79" s="1279"/>
      <c r="K79" s="1280"/>
      <c r="L79" s="1280"/>
      <c r="M79" s="1280"/>
      <c r="N79" s="1280"/>
      <c r="AN79" s="1281"/>
      <c r="AO79" s="1281"/>
      <c r="AP79" s="1281"/>
      <c r="AQ79" s="1281"/>
      <c r="AR79" s="1281"/>
      <c r="AS79" s="1281"/>
      <c r="AT79" s="1281"/>
      <c r="AU79" s="1281"/>
      <c r="AV79" s="1281"/>
      <c r="AW79" s="1281"/>
      <c r="AX79" s="1281"/>
      <c r="AY79" s="1281"/>
      <c r="AZ79" s="1281"/>
      <c r="BA79" s="1281"/>
      <c r="BB79" s="1276" t="s">
        <v>584</v>
      </c>
      <c r="BC79" s="1276"/>
      <c r="BD79" s="1276"/>
      <c r="BE79" s="1276"/>
      <c r="BF79" s="1276"/>
      <c r="BG79" s="1276"/>
      <c r="BH79" s="1276"/>
      <c r="BI79" s="1276"/>
      <c r="BJ79" s="1276"/>
      <c r="BK79" s="1276"/>
      <c r="BL79" s="1276"/>
      <c r="BM79" s="1276"/>
      <c r="BN79" s="1276"/>
      <c r="BO79" s="1276"/>
      <c r="BP79" s="1274">
        <v>11.2</v>
      </c>
      <c r="BQ79" s="1274"/>
      <c r="BR79" s="1274"/>
      <c r="BS79" s="1274"/>
      <c r="BT79" s="1274"/>
      <c r="BU79" s="1274"/>
      <c r="BV79" s="1274"/>
      <c r="BW79" s="1274"/>
      <c r="BX79" s="1274">
        <v>10.4</v>
      </c>
      <c r="BY79" s="1274"/>
      <c r="BZ79" s="1274"/>
      <c r="CA79" s="1274"/>
      <c r="CB79" s="1274"/>
      <c r="CC79" s="1274"/>
      <c r="CD79" s="1274"/>
      <c r="CE79" s="1274"/>
      <c r="CF79" s="1274">
        <v>9.3000000000000007</v>
      </c>
      <c r="CG79" s="1274"/>
      <c r="CH79" s="1274"/>
      <c r="CI79" s="1274"/>
      <c r="CJ79" s="1274"/>
      <c r="CK79" s="1274"/>
      <c r="CL79" s="1274"/>
      <c r="CM79" s="1274"/>
      <c r="CN79" s="1274">
        <v>9.1999999999999993</v>
      </c>
      <c r="CO79" s="1274"/>
      <c r="CP79" s="1274"/>
      <c r="CQ79" s="1274"/>
      <c r="CR79" s="1274"/>
      <c r="CS79" s="1274"/>
      <c r="CT79" s="1274"/>
      <c r="CU79" s="1274"/>
      <c r="CV79" s="1274">
        <v>9.1</v>
      </c>
      <c r="CW79" s="1274"/>
      <c r="CX79" s="1274"/>
      <c r="CY79" s="1274"/>
      <c r="CZ79" s="1274"/>
      <c r="DA79" s="1274"/>
      <c r="DB79" s="1274"/>
      <c r="DC79" s="1274"/>
    </row>
    <row r="80" spans="2:107" ht="13.5" x14ac:dyDescent="0.15">
      <c r="B80" s="366"/>
      <c r="G80" s="1277"/>
      <c r="H80" s="1277"/>
      <c r="I80" s="1279"/>
      <c r="J80" s="1279"/>
      <c r="K80" s="1280"/>
      <c r="L80" s="1280"/>
      <c r="M80" s="1280"/>
      <c r="N80" s="1280"/>
      <c r="AN80" s="1281"/>
      <c r="AO80" s="1281"/>
      <c r="AP80" s="1281"/>
      <c r="AQ80" s="1281"/>
      <c r="AR80" s="1281"/>
      <c r="AS80" s="1281"/>
      <c r="AT80" s="1281"/>
      <c r="AU80" s="1281"/>
      <c r="AV80" s="1281"/>
      <c r="AW80" s="1281"/>
      <c r="AX80" s="1281"/>
      <c r="AY80" s="1281"/>
      <c r="AZ80" s="1281"/>
      <c r="BA80" s="1281"/>
      <c r="BB80" s="1276"/>
      <c r="BC80" s="1276"/>
      <c r="BD80" s="1276"/>
      <c r="BE80" s="1276"/>
      <c r="BF80" s="1276"/>
      <c r="BG80" s="1276"/>
      <c r="BH80" s="1276"/>
      <c r="BI80" s="1276"/>
      <c r="BJ80" s="1276"/>
      <c r="BK80" s="1276"/>
      <c r="BL80" s="1276"/>
      <c r="BM80" s="1276"/>
      <c r="BN80" s="1276"/>
      <c r="BO80" s="1276"/>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3MxH3qVKWBYG8zXac5W4/b9k1qbbLTgR3VF2n+VqFhv0smM8EmuxVB4YttvvJVZtHCXBtB8+rmTBQsjYba7Jw==" saltValue="aSxi5uUFg0IXRCq30/yD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5" zoomScale="75" zoomScaleNormal="75" zoomScaleSheetLayoutView="70" workbookViewId="0">
      <selection activeCell="AG112" sqref="AG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AaX7KZB0H65UFJDAp0TDHUQYuAs6nE5dtkI1waIpq88TxYF8/R9enmvbVUbAK+RFkSZdpBBLg3pHO+iZA0qpA==" saltValue="fqbKXfAkWOIx79ho82Mk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C94" zoomScale="75" zoomScaleNormal="75" zoomScaleSheetLayoutView="55" workbookViewId="0">
      <selection activeCell="AF112" sqref="AF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uOqCzNZOqkjrmMGvEkAifPg/bRsuq1WZjsiXIHkmsGbm1pRa0SKKrYVbS8o1xjWJyf5WPqHDwtvBLRyTsX+/A==" saltValue="ZAB3b0PykvEzFCgsIbvi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81716</v>
      </c>
      <c r="E3" s="141"/>
      <c r="F3" s="142">
        <v>74444</v>
      </c>
      <c r="G3" s="143"/>
      <c r="H3" s="144"/>
    </row>
    <row r="4" spans="1:8" x14ac:dyDescent="0.15">
      <c r="A4" s="145"/>
      <c r="B4" s="146"/>
      <c r="C4" s="147"/>
      <c r="D4" s="148">
        <v>9060</v>
      </c>
      <c r="E4" s="149"/>
      <c r="F4" s="150">
        <v>34175</v>
      </c>
      <c r="G4" s="151"/>
      <c r="H4" s="152"/>
    </row>
    <row r="5" spans="1:8" x14ac:dyDescent="0.15">
      <c r="A5" s="133" t="s">
        <v>539</v>
      </c>
      <c r="B5" s="138"/>
      <c r="C5" s="139"/>
      <c r="D5" s="140">
        <v>190197</v>
      </c>
      <c r="E5" s="141"/>
      <c r="F5" s="142">
        <v>85205</v>
      </c>
      <c r="G5" s="143"/>
      <c r="H5" s="144"/>
    </row>
    <row r="6" spans="1:8" x14ac:dyDescent="0.15">
      <c r="A6" s="145"/>
      <c r="B6" s="146"/>
      <c r="C6" s="147"/>
      <c r="D6" s="148">
        <v>19541</v>
      </c>
      <c r="E6" s="149"/>
      <c r="F6" s="150">
        <v>38847</v>
      </c>
      <c r="G6" s="151"/>
      <c r="H6" s="152"/>
    </row>
    <row r="7" spans="1:8" x14ac:dyDescent="0.15">
      <c r="A7" s="133" t="s">
        <v>540</v>
      </c>
      <c r="B7" s="138"/>
      <c r="C7" s="139"/>
      <c r="D7" s="140">
        <v>57748</v>
      </c>
      <c r="E7" s="141"/>
      <c r="F7" s="142">
        <v>106092</v>
      </c>
      <c r="G7" s="143"/>
      <c r="H7" s="144"/>
    </row>
    <row r="8" spans="1:8" x14ac:dyDescent="0.15">
      <c r="A8" s="145"/>
      <c r="B8" s="146"/>
      <c r="C8" s="147"/>
      <c r="D8" s="148">
        <v>36118</v>
      </c>
      <c r="E8" s="149"/>
      <c r="F8" s="150">
        <v>44299</v>
      </c>
      <c r="G8" s="151"/>
      <c r="H8" s="152"/>
    </row>
    <row r="9" spans="1:8" x14ac:dyDescent="0.15">
      <c r="A9" s="133" t="s">
        <v>541</v>
      </c>
      <c r="B9" s="138"/>
      <c r="C9" s="139"/>
      <c r="D9" s="140">
        <v>40935</v>
      </c>
      <c r="E9" s="141"/>
      <c r="F9" s="142">
        <v>78903</v>
      </c>
      <c r="G9" s="143"/>
      <c r="H9" s="144"/>
    </row>
    <row r="10" spans="1:8" x14ac:dyDescent="0.15">
      <c r="A10" s="145"/>
      <c r="B10" s="146"/>
      <c r="C10" s="147"/>
      <c r="D10" s="148">
        <v>18345</v>
      </c>
      <c r="E10" s="149"/>
      <c r="F10" s="150">
        <v>49201</v>
      </c>
      <c r="G10" s="151"/>
      <c r="H10" s="152"/>
    </row>
    <row r="11" spans="1:8" x14ac:dyDescent="0.15">
      <c r="A11" s="133" t="s">
        <v>542</v>
      </c>
      <c r="B11" s="138"/>
      <c r="C11" s="139"/>
      <c r="D11" s="140">
        <v>16610</v>
      </c>
      <c r="E11" s="141"/>
      <c r="F11" s="142">
        <v>82993</v>
      </c>
      <c r="G11" s="143"/>
      <c r="H11" s="144"/>
    </row>
    <row r="12" spans="1:8" x14ac:dyDescent="0.15">
      <c r="A12" s="145"/>
      <c r="B12" s="146"/>
      <c r="C12" s="153"/>
      <c r="D12" s="148">
        <v>5390</v>
      </c>
      <c r="E12" s="149"/>
      <c r="F12" s="150">
        <v>46787</v>
      </c>
      <c r="G12" s="151"/>
      <c r="H12" s="152"/>
    </row>
    <row r="13" spans="1:8" x14ac:dyDescent="0.15">
      <c r="A13" s="133"/>
      <c r="B13" s="138"/>
      <c r="C13" s="154"/>
      <c r="D13" s="155">
        <v>77441</v>
      </c>
      <c r="E13" s="156"/>
      <c r="F13" s="157">
        <v>85527</v>
      </c>
      <c r="G13" s="158"/>
      <c r="H13" s="144"/>
    </row>
    <row r="14" spans="1:8" x14ac:dyDescent="0.15">
      <c r="A14" s="145"/>
      <c r="B14" s="146"/>
      <c r="C14" s="147"/>
      <c r="D14" s="148">
        <v>17691</v>
      </c>
      <c r="E14" s="149"/>
      <c r="F14" s="150">
        <v>42662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6.06</v>
      </c>
      <c r="C19" s="159">
        <f>ROUND(VALUE(SUBSTITUTE(実質収支比率等に係る経年分析!G$48,"▲","-")),2)</f>
        <v>7.61</v>
      </c>
      <c r="D19" s="159">
        <f>ROUND(VALUE(SUBSTITUTE(実質収支比率等に係る経年分析!H$48,"▲","-")),2)</f>
        <v>7.12</v>
      </c>
      <c r="E19" s="159">
        <f>ROUND(VALUE(SUBSTITUTE(実質収支比率等に係る経年分析!I$48,"▲","-")),2)</f>
        <v>5.08</v>
      </c>
      <c r="F19" s="159">
        <f>ROUND(VALUE(SUBSTITUTE(実質収支比率等に係る経年分析!J$48,"▲","-")),2)</f>
        <v>4.53</v>
      </c>
    </row>
    <row r="20" spans="1:11" x14ac:dyDescent="0.15">
      <c r="A20" s="159" t="s">
        <v>49</v>
      </c>
      <c r="B20" s="159">
        <f>ROUND(VALUE(SUBSTITUTE(実質収支比率等に係る経年分析!F$47,"▲","-")),2)</f>
        <v>15.77</v>
      </c>
      <c r="C20" s="159">
        <f>ROUND(VALUE(SUBSTITUTE(実質収支比率等に係る経年分析!G$47,"▲","-")),2)</f>
        <v>11.74</v>
      </c>
      <c r="D20" s="159">
        <f>ROUND(VALUE(SUBSTITUTE(実質収支比率等に係る経年分析!H$47,"▲","-")),2)</f>
        <v>12.77</v>
      </c>
      <c r="E20" s="159">
        <f>ROUND(VALUE(SUBSTITUTE(実質収支比率等に係る経年分析!I$47,"▲","-")),2)</f>
        <v>13.91</v>
      </c>
      <c r="F20" s="159">
        <f>ROUND(VALUE(SUBSTITUTE(実質収支比率等に係る経年分析!J$47,"▲","-")),2)</f>
        <v>11.48</v>
      </c>
    </row>
    <row r="21" spans="1:11" x14ac:dyDescent="0.15">
      <c r="A21" s="159" t="s">
        <v>50</v>
      </c>
      <c r="B21" s="159">
        <f>IF(ISNUMBER(VALUE(SUBSTITUTE(実質収支比率等に係る経年分析!F$49,"▲","-"))),ROUND(VALUE(SUBSTITUTE(実質収支比率等に係る経年分析!F$49,"▲","-")),2),NA())</f>
        <v>-1.82</v>
      </c>
      <c r="C21" s="159">
        <f>IF(ISNUMBER(VALUE(SUBSTITUTE(実質収支比率等に係る経年分析!G$49,"▲","-"))),ROUND(VALUE(SUBSTITUTE(実質収支比率等に係る経年分析!G$49,"▲","-")),2),NA())</f>
        <v>-3.23</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-1.38</v>
      </c>
      <c r="F21" s="159">
        <f>IF(ISNUMBER(VALUE(SUBSTITUTE(実質収支比率等に係る経年分析!J$49,"▲","-"))),ROUND(VALUE(SUBSTITUTE(実質収支比率等に係る経年分析!J$49,"▲","-")),2),NA())</f>
        <v>-3.06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山辺町公共下水道事業特別会計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山辺町簡易水道等特別会計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山辺町介護保険特別会計（保険事業）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v>
      </c>
    </row>
    <row r="34" spans="1:16" x14ac:dyDescent="0.15">
      <c r="A34" s="160" t="str">
        <f>IF(連結実質赤字比率に係る赤字・黒字の構成分析!C$36="",NA(),連結実質赤字比率に係る赤字・黒字の構成分析!C$36)</f>
        <v>山辺町後期高齢者医療特別会計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x14ac:dyDescent="0.15">
      <c r="A35" s="160" t="str">
        <f>IF(連結実質赤字比率に係る赤字・黒字の構成分析!C$35="",NA(),連結実質赤字比率に係る赤字・黒字の構成分析!C$35)</f>
        <v>山辺町国民健康保険特別会計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2.4700000000000002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457</v>
      </c>
      <c r="E42" s="161"/>
      <c r="F42" s="161"/>
      <c r="G42" s="161">
        <f>'実質公債費比率（分子）の構造'!L$52</f>
        <v>472</v>
      </c>
      <c r="H42" s="161"/>
      <c r="I42" s="161"/>
      <c r="J42" s="161">
        <f>'実質公債費比率（分子）の構造'!M$52</f>
        <v>455</v>
      </c>
      <c r="K42" s="161"/>
      <c r="L42" s="161"/>
      <c r="M42" s="161">
        <f>'実質公債費比率（分子）の構造'!N$52</f>
        <v>449</v>
      </c>
      <c r="N42" s="161"/>
      <c r="O42" s="161"/>
      <c r="P42" s="161">
        <f>'実質公債費比率（分子）の構造'!O$52</f>
        <v>468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17</v>
      </c>
      <c r="C44" s="161"/>
      <c r="D44" s="161"/>
      <c r="E44" s="161">
        <f>'実質公債費比率（分子）の構造'!L$50</f>
        <v>16</v>
      </c>
      <c r="F44" s="161"/>
      <c r="G44" s="161"/>
      <c r="H44" s="161">
        <f>'実質公債費比率（分子）の構造'!M$50</f>
        <v>16</v>
      </c>
      <c r="I44" s="161"/>
      <c r="J44" s="161"/>
      <c r="K44" s="161">
        <f>'実質公債費比率（分子）の構造'!N$50</f>
        <v>16</v>
      </c>
      <c r="L44" s="161"/>
      <c r="M44" s="161"/>
      <c r="N44" s="161" t="str">
        <f>'実質公債費比率（分子）の構造'!O$50</f>
        <v>-</v>
      </c>
      <c r="O44" s="161"/>
      <c r="P44" s="161"/>
    </row>
    <row r="45" spans="1:16" x14ac:dyDescent="0.15">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124</v>
      </c>
      <c r="C46" s="161"/>
      <c r="D46" s="161"/>
      <c r="E46" s="161">
        <f>'実質公債費比率（分子）の構造'!L$48</f>
        <v>123</v>
      </c>
      <c r="F46" s="161"/>
      <c r="G46" s="161"/>
      <c r="H46" s="161">
        <f>'実質公債費比率（分子）の構造'!M$48</f>
        <v>130</v>
      </c>
      <c r="I46" s="161"/>
      <c r="J46" s="161"/>
      <c r="K46" s="161">
        <f>'実質公債費比率（分子）の構造'!N$48</f>
        <v>146</v>
      </c>
      <c r="L46" s="161"/>
      <c r="M46" s="161"/>
      <c r="N46" s="161">
        <f>'実質公債費比率（分子）の構造'!O$48</f>
        <v>143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664</v>
      </c>
      <c r="C49" s="161"/>
      <c r="D49" s="161"/>
      <c r="E49" s="161">
        <f>'実質公債費比率（分子）の構造'!L$45</f>
        <v>649</v>
      </c>
      <c r="F49" s="161"/>
      <c r="G49" s="161"/>
      <c r="H49" s="161">
        <f>'実質公債費比率（分子）の構造'!M$45</f>
        <v>617</v>
      </c>
      <c r="I49" s="161"/>
      <c r="J49" s="161"/>
      <c r="K49" s="161">
        <f>'実質公債費比率（分子）の構造'!N$45</f>
        <v>588</v>
      </c>
      <c r="L49" s="161"/>
      <c r="M49" s="161"/>
      <c r="N49" s="161">
        <f>'実質公債費比率（分子）の構造'!O$45</f>
        <v>644</v>
      </c>
      <c r="O49" s="161"/>
      <c r="P49" s="161"/>
    </row>
    <row r="50" spans="1:16" x14ac:dyDescent="0.15">
      <c r="A50" s="161" t="s">
        <v>65</v>
      </c>
      <c r="B50" s="161" t="e">
        <f>NA()</f>
        <v>#N/A</v>
      </c>
      <c r="C50" s="161">
        <f>IF(ISNUMBER('実質公債費比率（分子）の構造'!K$53),'実質公債費比率（分子）の構造'!K$53,NA())</f>
        <v>349</v>
      </c>
      <c r="D50" s="161" t="e">
        <f>NA()</f>
        <v>#N/A</v>
      </c>
      <c r="E50" s="161" t="e">
        <f>NA()</f>
        <v>#N/A</v>
      </c>
      <c r="F50" s="161">
        <f>IF(ISNUMBER('実質公債費比率（分子）の構造'!L$53),'実質公債費比率（分子）の構造'!L$53,NA())</f>
        <v>317</v>
      </c>
      <c r="G50" s="161" t="e">
        <f>NA()</f>
        <v>#N/A</v>
      </c>
      <c r="H50" s="161" t="e">
        <f>NA()</f>
        <v>#N/A</v>
      </c>
      <c r="I50" s="161">
        <f>IF(ISNUMBER('実質公債費比率（分子）の構造'!M$53),'実質公債費比率（分子）の構造'!M$53,NA())</f>
        <v>309</v>
      </c>
      <c r="J50" s="161" t="e">
        <f>NA()</f>
        <v>#N/A</v>
      </c>
      <c r="K50" s="161" t="e">
        <f>NA()</f>
        <v>#N/A</v>
      </c>
      <c r="L50" s="161">
        <f>IF(ISNUMBER('実質公債費比率（分子）の構造'!N$53),'実質公債費比率（分子）の構造'!N$53,NA())</f>
        <v>302</v>
      </c>
      <c r="M50" s="161" t="e">
        <f>NA()</f>
        <v>#N/A</v>
      </c>
      <c r="N50" s="161" t="e">
        <f>NA()</f>
        <v>#N/A</v>
      </c>
      <c r="O50" s="161">
        <f>IF(ISNUMBER('実質公債費比率（分子）の構造'!O$53),'実質公債費比率（分子）の構造'!O$53,NA())</f>
        <v>320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5819</v>
      </c>
      <c r="E56" s="160"/>
      <c r="F56" s="160"/>
      <c r="G56" s="160">
        <f>'将来負担比率（分子）の構造'!J$52</f>
        <v>6135</v>
      </c>
      <c r="H56" s="160"/>
      <c r="I56" s="160"/>
      <c r="J56" s="160">
        <f>'将来負担比率（分子）の構造'!K$52</f>
        <v>6069</v>
      </c>
      <c r="K56" s="160"/>
      <c r="L56" s="160"/>
      <c r="M56" s="160">
        <f>'将来負担比率（分子）の構造'!L$52</f>
        <v>5963</v>
      </c>
      <c r="N56" s="160"/>
      <c r="O56" s="160"/>
      <c r="P56" s="160">
        <f>'将来負担比率（分子）の構造'!M$52</f>
        <v>5779</v>
      </c>
    </row>
    <row r="57" spans="1:16" x14ac:dyDescent="0.15">
      <c r="A57" s="160" t="s">
        <v>36</v>
      </c>
      <c r="B57" s="160"/>
      <c r="C57" s="160"/>
      <c r="D57" s="160">
        <f>'将来負担比率（分子）の構造'!I$51</f>
        <v>4</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2138</v>
      </c>
      <c r="E58" s="160"/>
      <c r="F58" s="160"/>
      <c r="G58" s="160">
        <f>'将来負担比率（分子）の構造'!J$50</f>
        <v>1655</v>
      </c>
      <c r="H58" s="160"/>
      <c r="I58" s="160"/>
      <c r="J58" s="160">
        <f>'将来負担比率（分子）の構造'!K$50</f>
        <v>1746</v>
      </c>
      <c r="K58" s="160"/>
      <c r="L58" s="160"/>
      <c r="M58" s="160">
        <f>'将来負担比率（分子）の構造'!L$50</f>
        <v>1798</v>
      </c>
      <c r="N58" s="160"/>
      <c r="O58" s="160"/>
      <c r="P58" s="160">
        <f>'将来負担比率（分子）の構造'!M$50</f>
        <v>1793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962</v>
      </c>
      <c r="C62" s="160"/>
      <c r="D62" s="160"/>
      <c r="E62" s="160">
        <f>'将来負担比率（分子）の構造'!J$45</f>
        <v>908</v>
      </c>
      <c r="F62" s="160"/>
      <c r="G62" s="160"/>
      <c r="H62" s="160">
        <f>'将来負担比率（分子）の構造'!K$45</f>
        <v>904</v>
      </c>
      <c r="I62" s="160"/>
      <c r="J62" s="160"/>
      <c r="K62" s="160">
        <f>'将来負担比率（分子）の構造'!L$45</f>
        <v>843</v>
      </c>
      <c r="L62" s="160"/>
      <c r="M62" s="160"/>
      <c r="N62" s="160">
        <f>'将来負担比率（分子）の構造'!M$45</f>
        <v>839</v>
      </c>
      <c r="O62" s="160"/>
      <c r="P62" s="160"/>
    </row>
    <row r="63" spans="1:16" x14ac:dyDescent="0.15">
      <c r="A63" s="160" t="s">
        <v>28</v>
      </c>
      <c r="B63" s="160">
        <f>'将来負担比率（分子）の構造'!I$44</f>
        <v>2</v>
      </c>
      <c r="C63" s="160"/>
      <c r="D63" s="160"/>
      <c r="E63" s="160">
        <f>'将来負担比率（分子）の構造'!J$44</f>
        <v>12</v>
      </c>
      <c r="F63" s="160"/>
      <c r="G63" s="160"/>
      <c r="H63" s="160">
        <f>'将来負担比率（分子）の構造'!K$44</f>
        <v>44</v>
      </c>
      <c r="I63" s="160"/>
      <c r="J63" s="160"/>
      <c r="K63" s="160">
        <f>'将来負担比率（分子）の構造'!L$44</f>
        <v>240</v>
      </c>
      <c r="L63" s="160"/>
      <c r="M63" s="160"/>
      <c r="N63" s="160">
        <f>'将来負担比率（分子）の構造'!M$44</f>
        <v>467</v>
      </c>
      <c r="O63" s="160"/>
      <c r="P63" s="160"/>
    </row>
    <row r="64" spans="1:16" x14ac:dyDescent="0.15">
      <c r="A64" s="160" t="s">
        <v>27</v>
      </c>
      <c r="B64" s="160">
        <f>'将来負担比率（分子）の構造'!I$43</f>
        <v>2580</v>
      </c>
      <c r="C64" s="160"/>
      <c r="D64" s="160"/>
      <c r="E64" s="160">
        <f>'将来負担比率（分子）の構造'!J$43</f>
        <v>2400</v>
      </c>
      <c r="F64" s="160"/>
      <c r="G64" s="160"/>
      <c r="H64" s="160">
        <f>'将来負担比率（分子）の構造'!K$43</f>
        <v>2302</v>
      </c>
      <c r="I64" s="160"/>
      <c r="J64" s="160"/>
      <c r="K64" s="160">
        <f>'将来負担比率（分子）の構造'!L$43</f>
        <v>2290</v>
      </c>
      <c r="L64" s="160"/>
      <c r="M64" s="160"/>
      <c r="N64" s="160">
        <f>'将来負担比率（分子）の構造'!M$43</f>
        <v>2181</v>
      </c>
      <c r="O64" s="160"/>
      <c r="P64" s="160"/>
    </row>
    <row r="65" spans="1:16" x14ac:dyDescent="0.15">
      <c r="A65" s="160" t="s">
        <v>26</v>
      </c>
      <c r="B65" s="160">
        <f>'将来負担比率（分子）の構造'!I$42</f>
        <v>65</v>
      </c>
      <c r="C65" s="160"/>
      <c r="D65" s="160"/>
      <c r="E65" s="160">
        <f>'将来負担比率（分子）の構造'!J$42</f>
        <v>48</v>
      </c>
      <c r="F65" s="160"/>
      <c r="G65" s="160"/>
      <c r="H65" s="160">
        <f>'将来負担比率（分子）の構造'!K$42</f>
        <v>32</v>
      </c>
      <c r="I65" s="160"/>
      <c r="J65" s="160"/>
      <c r="K65" s="160">
        <f>'将来負担比率（分子）の構造'!L$42</f>
        <v>16</v>
      </c>
      <c r="L65" s="160"/>
      <c r="M65" s="160"/>
      <c r="N65" s="160" t="str">
        <f>'将来負担比率（分子）の構造'!M$42</f>
        <v>-</v>
      </c>
      <c r="O65" s="160"/>
      <c r="P65" s="160"/>
    </row>
    <row r="66" spans="1:16" x14ac:dyDescent="0.15">
      <c r="A66" s="160" t="s">
        <v>25</v>
      </c>
      <c r="B66" s="160">
        <f>'将来負担比率（分子）の構造'!I$41</f>
        <v>5881</v>
      </c>
      <c r="C66" s="160"/>
      <c r="D66" s="160"/>
      <c r="E66" s="160">
        <f>'将来負担比率（分子）の構造'!J$41</f>
        <v>6883</v>
      </c>
      <c r="F66" s="160"/>
      <c r="G66" s="160"/>
      <c r="H66" s="160">
        <f>'将来負担比率（分子）の構造'!K$41</f>
        <v>6941</v>
      </c>
      <c r="I66" s="160"/>
      <c r="J66" s="160"/>
      <c r="K66" s="160">
        <f>'将来負担比率（分子）の構造'!L$41</f>
        <v>6915</v>
      </c>
      <c r="L66" s="160"/>
      <c r="M66" s="160"/>
      <c r="N66" s="160">
        <f>'将来負担比率（分子）の構造'!M$41</f>
        <v>6574</v>
      </c>
      <c r="O66" s="160"/>
      <c r="P66" s="160"/>
    </row>
    <row r="67" spans="1:16" x14ac:dyDescent="0.15">
      <c r="A67" s="160" t="s">
        <v>69</v>
      </c>
      <c r="B67" s="160" t="e">
        <f>NA()</f>
        <v>#N/A</v>
      </c>
      <c r="C67" s="160">
        <f>IF(ISNUMBER('将来負担比率（分子）の構造'!I$53), IF('将来負担比率（分子）の構造'!I$53 &lt; 0, 0, '将来負担比率（分子）の構造'!I$53), NA())</f>
        <v>1527</v>
      </c>
      <c r="D67" s="160" t="e">
        <f>NA()</f>
        <v>#N/A</v>
      </c>
      <c r="E67" s="160" t="e">
        <f>NA()</f>
        <v>#N/A</v>
      </c>
      <c r="F67" s="160">
        <f>IF(ISNUMBER('将来負担比率（分子）の構造'!J$53), IF('将来負担比率（分子）の構造'!J$53 &lt; 0, 0, '将来負担比率（分子）の構造'!J$53), NA())</f>
        <v>2463</v>
      </c>
      <c r="G67" s="160" t="e">
        <f>NA()</f>
        <v>#N/A</v>
      </c>
      <c r="H67" s="160" t="e">
        <f>NA()</f>
        <v>#N/A</v>
      </c>
      <c r="I67" s="160">
        <f>IF(ISNUMBER('将来負担比率（分子）の構造'!K$53), IF('将来負担比率（分子）の構造'!K$53 &lt; 0, 0, '将来負担比率（分子）の構造'!K$53), NA())</f>
        <v>2408</v>
      </c>
      <c r="J67" s="160" t="e">
        <f>NA()</f>
        <v>#N/A</v>
      </c>
      <c r="K67" s="160" t="e">
        <f>NA()</f>
        <v>#N/A</v>
      </c>
      <c r="L67" s="160">
        <f>IF(ISNUMBER('将来負担比率（分子）の構造'!L$53), IF('将来負担比率（分子）の構造'!L$53 &lt; 0, 0, '将来負担比率（分子）の構造'!L$53), NA())</f>
        <v>2542</v>
      </c>
      <c r="M67" s="160" t="e">
        <f>NA()</f>
        <v>#N/A</v>
      </c>
      <c r="N67" s="160" t="e">
        <f>NA()</f>
        <v>#N/A</v>
      </c>
      <c r="O67" s="160">
        <f>IF(ISNUMBER('将来負担比率（分子）の構造'!M$53), IF('将来負担比率（分子）の構造'!M$53 &lt; 0, 0, '将来負担比率（分子）の構造'!M$53), NA())</f>
        <v>2489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473</v>
      </c>
      <c r="C72" s="164">
        <f>基金残高に係る経年分析!G55</f>
        <v>503</v>
      </c>
      <c r="D72" s="164">
        <f>基金残高に係る経年分析!H55</f>
        <v>413</v>
      </c>
    </row>
    <row r="73" spans="1:16" x14ac:dyDescent="0.15">
      <c r="A73" s="163" t="s">
        <v>72</v>
      </c>
      <c r="B73" s="164">
        <f>基金残高に係る経年分析!F56</f>
        <v>149</v>
      </c>
      <c r="C73" s="164">
        <f>基金残高に係る経年分析!G56</f>
        <v>149</v>
      </c>
      <c r="D73" s="164">
        <f>基金残高に係る経年分析!H56</f>
        <v>149</v>
      </c>
    </row>
    <row r="74" spans="1:16" x14ac:dyDescent="0.15">
      <c r="A74" s="163" t="s">
        <v>73</v>
      </c>
      <c r="B74" s="164">
        <f>基金残高に係る経年分析!F57</f>
        <v>726</v>
      </c>
      <c r="C74" s="164">
        <f>基金残高に係る経年分析!G57</f>
        <v>748</v>
      </c>
      <c r="D74" s="164">
        <f>基金残高に係る経年分析!H57</f>
        <v>785</v>
      </c>
    </row>
  </sheetData>
  <sheetProtection algorithmName="SHA-512" hashValue="RtRGP6+H6WEkqI76TWglrEEj11vYQctkLuyn1ZQWnrUPMlUEcLr82HooJm8hVW5IWNN4uroSYRkjaTYYL+CRaQ==" saltValue="aPLDOl3EHG66HA4jiSyV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山辺町</cp:lastModifiedBy>
  <cp:lastPrinted>2019-10-20T04:28:31Z</cp:lastPrinted>
  <dcterms:created xsi:type="dcterms:W3CDTF">2019-02-14T01:34:55Z</dcterms:created>
  <dcterms:modified xsi:type="dcterms:W3CDTF">2019-11-01T05:33:15Z</dcterms:modified>
  <cp:category/>
</cp:coreProperties>
</file>